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65" windowWidth="11355" windowHeight="6000" activeTab="3"/>
  </bookViews>
  <sheets>
    <sheet name="BC_Sáng" sheetId="6" r:id="rId1"/>
    <sheet name="BC_Chiều" sheetId="11" r:id="rId2"/>
    <sheet name="BC_Tối" sheetId="12" r:id="rId3"/>
    <sheet name="TONG-HOP-NGAY-12-5" sheetId="4" r:id="rId4"/>
  </sheets>
  <definedNames>
    <definedName name="_xlnm.Print_Titles" localSheetId="1">BC_Chiều!$10:$10</definedName>
    <definedName name="_xlnm.Print_Titles" localSheetId="0">BC_Sáng!$10:$10</definedName>
    <definedName name="_xlnm.Print_Titles" localSheetId="2">BC_Tối!$10:$10</definedName>
  </definedNames>
  <calcPr calcId="144525"/>
</workbook>
</file>

<file path=xl/calcChain.xml><?xml version="1.0" encoding="utf-8"?>
<calcChain xmlns="http://schemas.openxmlformats.org/spreadsheetml/2006/main">
  <c r="A52" i="12" l="1"/>
  <c r="A46" i="12"/>
  <c r="A42" i="12"/>
  <c r="A36" i="12"/>
  <c r="A30" i="12"/>
  <c r="A185" i="11"/>
  <c r="A22" i="12"/>
  <c r="A14" i="12"/>
  <c r="A178" i="11"/>
  <c r="A171" i="11"/>
  <c r="A152" i="11"/>
  <c r="A138" i="11"/>
  <c r="A85" i="11"/>
  <c r="A47" i="11"/>
  <c r="A37" i="11"/>
  <c r="A198" i="6"/>
  <c r="A184" i="6"/>
  <c r="A178" i="6"/>
  <c r="A165" i="6"/>
  <c r="A158" i="6"/>
  <c r="A133" i="6"/>
  <c r="A96" i="6"/>
  <c r="A62" i="6"/>
  <c r="A40" i="6"/>
  <c r="K20" i="4" l="1"/>
  <c r="K19" i="4"/>
  <c r="K16" i="4"/>
  <c r="K15" i="4"/>
  <c r="K14" i="4"/>
  <c r="K13" i="4"/>
  <c r="K12" i="4"/>
  <c r="K18" i="4"/>
  <c r="K17" i="4"/>
  <c r="A53" i="12"/>
  <c r="G20" i="4"/>
  <c r="G19" i="4"/>
  <c r="G18" i="4"/>
  <c r="G16" i="4"/>
  <c r="G15" i="4"/>
  <c r="G14" i="4"/>
  <c r="G13" i="4"/>
  <c r="G12" i="4"/>
  <c r="A186" i="11"/>
  <c r="A199" i="6"/>
  <c r="C20" i="4"/>
  <c r="C19" i="4"/>
  <c r="C18" i="4"/>
  <c r="C17" i="4"/>
  <c r="C16" i="4"/>
  <c r="C15" i="4"/>
  <c r="C14" i="4"/>
  <c r="C13" i="4"/>
  <c r="C12" i="4"/>
  <c r="C40" i="6"/>
  <c r="H20" i="4"/>
  <c r="I19" i="4"/>
  <c r="H19" i="4"/>
  <c r="H16" i="4"/>
  <c r="H15" i="4"/>
  <c r="I14" i="4"/>
  <c r="H14" i="4"/>
  <c r="I12" i="4"/>
  <c r="H12" i="4"/>
  <c r="M20" i="4"/>
  <c r="L20" i="4"/>
  <c r="L19" i="4"/>
  <c r="M16" i="4"/>
  <c r="N16" i="4" s="1"/>
  <c r="L16" i="4"/>
  <c r="M15" i="4"/>
  <c r="L15" i="4"/>
  <c r="M14" i="4"/>
  <c r="N14" i="4" s="1"/>
  <c r="L14" i="4"/>
  <c r="M13" i="4"/>
  <c r="L13" i="4"/>
  <c r="M12" i="4"/>
  <c r="L12" i="4"/>
  <c r="N12" i="4" s="1"/>
  <c r="N20" i="4"/>
  <c r="N15" i="4"/>
  <c r="J19" i="4"/>
  <c r="J14" i="4"/>
  <c r="E20" i="4"/>
  <c r="D20" i="4"/>
  <c r="F20" i="4" s="1"/>
  <c r="E19" i="4"/>
  <c r="D19" i="4"/>
  <c r="E18" i="4"/>
  <c r="D18" i="4"/>
  <c r="E17" i="4"/>
  <c r="F17" i="4" s="1"/>
  <c r="D17" i="4"/>
  <c r="E16" i="4"/>
  <c r="D16" i="4"/>
  <c r="D15" i="4"/>
  <c r="E13" i="4"/>
  <c r="F13" i="4" s="1"/>
  <c r="D13" i="4"/>
  <c r="D40" i="6"/>
  <c r="E12" i="4" s="1"/>
  <c r="D12" i="4"/>
  <c r="C53" i="12"/>
  <c r="C46" i="12"/>
  <c r="C52" i="12"/>
  <c r="C185" i="11"/>
  <c r="C171" i="11"/>
  <c r="H18" i="4" s="1"/>
  <c r="C152" i="11"/>
  <c r="C85" i="11"/>
  <c r="C37" i="11"/>
  <c r="C42" i="12"/>
  <c r="C36" i="12"/>
  <c r="C30" i="12"/>
  <c r="C22" i="12"/>
  <c r="C14" i="12"/>
  <c r="D185" i="11"/>
  <c r="I20" i="4" s="1"/>
  <c r="J20" i="4" s="1"/>
  <c r="D178" i="11"/>
  <c r="C178" i="11"/>
  <c r="D171" i="11"/>
  <c r="I18" i="4" s="1"/>
  <c r="D152" i="11"/>
  <c r="I16" i="4" s="1"/>
  <c r="J16" i="4" s="1"/>
  <c r="D138" i="11"/>
  <c r="I15" i="4" s="1"/>
  <c r="J15" i="4" s="1"/>
  <c r="C138" i="11"/>
  <c r="D85" i="11"/>
  <c r="D47" i="11"/>
  <c r="I13" i="4" s="1"/>
  <c r="C47" i="11"/>
  <c r="C186" i="11" s="1"/>
  <c r="D37" i="11"/>
  <c r="D198" i="6"/>
  <c r="C198" i="6"/>
  <c r="D184" i="6"/>
  <c r="C184" i="6"/>
  <c r="D178" i="6"/>
  <c r="C178" i="6"/>
  <c r="D165" i="6"/>
  <c r="C165" i="6"/>
  <c r="D158" i="6"/>
  <c r="C158" i="6"/>
  <c r="D133" i="6"/>
  <c r="E15" i="4" s="1"/>
  <c r="F15" i="4" s="1"/>
  <c r="C133" i="6"/>
  <c r="D96" i="6"/>
  <c r="C96" i="6"/>
  <c r="C199" i="6" s="1"/>
  <c r="D62" i="6"/>
  <c r="C62" i="6"/>
  <c r="D199" i="6" l="1"/>
  <c r="J18" i="4"/>
  <c r="K21" i="4"/>
  <c r="G21" i="4"/>
  <c r="C21" i="4"/>
  <c r="D14" i="4"/>
  <c r="E14" i="4"/>
  <c r="E21" i="4" s="1"/>
  <c r="H13" i="4"/>
  <c r="J13" i="4" s="1"/>
  <c r="I21" i="4"/>
  <c r="F19" i="4"/>
  <c r="D21" i="4"/>
  <c r="F16" i="4"/>
  <c r="F18" i="4"/>
  <c r="F12" i="4"/>
  <c r="L21" i="4"/>
  <c r="J12" i="4"/>
  <c r="N13" i="4"/>
  <c r="D186" i="11"/>
  <c r="E52" i="12"/>
  <c r="D52" i="12"/>
  <c r="D46" i="12"/>
  <c r="M19" i="4" s="1"/>
  <c r="M21" i="4" s="1"/>
  <c r="D42" i="12"/>
  <c r="D36" i="12"/>
  <c r="D30" i="12"/>
  <c r="D22" i="12"/>
  <c r="D14" i="12"/>
  <c r="E51" i="12"/>
  <c r="E50" i="12"/>
  <c r="E49" i="12"/>
  <c r="E48" i="12"/>
  <c r="E44" i="12"/>
  <c r="E45" i="12"/>
  <c r="E38" i="12"/>
  <c r="E39" i="12"/>
  <c r="E35" i="12"/>
  <c r="E33" i="12"/>
  <c r="E32" i="12"/>
  <c r="E28" i="12"/>
  <c r="E24" i="12"/>
  <c r="E25" i="12"/>
  <c r="E27" i="12"/>
  <c r="E26" i="12"/>
  <c r="E29" i="12"/>
  <c r="E19" i="12"/>
  <c r="E17" i="12"/>
  <c r="E16" i="12"/>
  <c r="E18" i="12"/>
  <c r="E20" i="12"/>
  <c r="E13" i="12"/>
  <c r="E12" i="12"/>
  <c r="N19" i="4" l="1"/>
  <c r="N21" i="4"/>
  <c r="F21" i="4"/>
  <c r="F14" i="4"/>
  <c r="H21" i="4"/>
  <c r="J21" i="4" s="1"/>
  <c r="D53" i="12"/>
  <c r="E184" i="11"/>
  <c r="E182" i="11"/>
  <c r="E180" i="11"/>
  <c r="E176" i="11"/>
  <c r="E174" i="11"/>
  <c r="E173" i="11"/>
  <c r="E169" i="11"/>
  <c r="E168" i="11"/>
  <c r="E167" i="11"/>
  <c r="E165" i="11"/>
  <c r="E164" i="11"/>
  <c r="E163" i="11"/>
  <c r="E162" i="11"/>
  <c r="E160" i="11"/>
  <c r="E158" i="11"/>
  <c r="E157" i="11"/>
  <c r="E154" i="11"/>
  <c r="E151" i="11"/>
  <c r="E150" i="11"/>
  <c r="E149" i="11"/>
  <c r="E148" i="11"/>
  <c r="E147" i="11"/>
  <c r="E146" i="11"/>
  <c r="E143" i="11"/>
  <c r="E140" i="11"/>
  <c r="E135" i="11"/>
  <c r="E134" i="11"/>
  <c r="E133" i="11"/>
  <c r="E131" i="11"/>
  <c r="E130" i="11"/>
  <c r="E129" i="11"/>
  <c r="E127" i="11"/>
  <c r="E125" i="11"/>
  <c r="E123" i="11"/>
  <c r="E122" i="11"/>
  <c r="E121" i="11"/>
  <c r="E119" i="11"/>
  <c r="E116" i="11"/>
  <c r="E113" i="11"/>
  <c r="E111" i="11"/>
  <c r="E108" i="11"/>
  <c r="E106" i="11"/>
  <c r="E103" i="11"/>
  <c r="E100" i="11"/>
  <c r="E97" i="11"/>
  <c r="E94" i="11"/>
  <c r="E92" i="11"/>
  <c r="E90" i="11"/>
  <c r="E87" i="11"/>
  <c r="E84" i="11"/>
  <c r="E81" i="11"/>
  <c r="E79" i="11"/>
  <c r="E78" i="11"/>
  <c r="E77" i="11"/>
  <c r="E75" i="11"/>
  <c r="E74" i="11"/>
  <c r="E72" i="11"/>
  <c r="E71" i="11"/>
  <c r="E70" i="11"/>
  <c r="E69" i="11"/>
  <c r="E68" i="11"/>
  <c r="E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2" i="11"/>
  <c r="E49" i="11"/>
  <c r="E46" i="11"/>
  <c r="E44" i="11"/>
  <c r="E43" i="11"/>
  <c r="E42" i="11"/>
  <c r="E40" i="11"/>
  <c r="E39" i="11"/>
  <c r="E36" i="11"/>
  <c r="E34" i="11"/>
  <c r="E33" i="11"/>
  <c r="E32" i="11"/>
  <c r="E30" i="11"/>
  <c r="E29" i="11"/>
  <c r="E28" i="11"/>
  <c r="E27" i="11"/>
  <c r="E26" i="11"/>
  <c r="E25" i="11"/>
  <c r="E24" i="11"/>
  <c r="E21" i="11"/>
  <c r="E20" i="11"/>
  <c r="E18" i="11"/>
  <c r="E15" i="11"/>
  <c r="E14" i="11"/>
  <c r="E13" i="11"/>
  <c r="E12" i="11"/>
  <c r="E23" i="11"/>
  <c r="E196" i="6" l="1"/>
  <c r="E194" i="6"/>
  <c r="E193" i="6"/>
  <c r="E192" i="6"/>
  <c r="E190" i="6"/>
  <c r="E188" i="6"/>
  <c r="E187" i="6"/>
  <c r="E186" i="6"/>
  <c r="E183" i="6"/>
  <c r="E180" i="6"/>
  <c r="E177" i="6"/>
  <c r="E175" i="6"/>
  <c r="E174" i="6"/>
  <c r="E173" i="6"/>
  <c r="E172" i="6"/>
  <c r="E170" i="6"/>
  <c r="E168" i="6"/>
  <c r="E167" i="6"/>
  <c r="E164" i="6"/>
  <c r="E163" i="6"/>
  <c r="E160" i="6"/>
  <c r="E156" i="6"/>
  <c r="E154" i="6"/>
  <c r="E153" i="6"/>
  <c r="E151" i="6"/>
  <c r="E149" i="6"/>
  <c r="E146" i="6"/>
  <c r="E144" i="6"/>
  <c r="E142" i="6"/>
  <c r="E141" i="6"/>
  <c r="E138" i="6"/>
  <c r="E135" i="6"/>
  <c r="E131" i="6"/>
  <c r="E129" i="6"/>
  <c r="E127" i="6"/>
  <c r="E125" i="6"/>
  <c r="E124" i="6"/>
  <c r="E123" i="6"/>
  <c r="E121" i="6"/>
  <c r="E119" i="6"/>
  <c r="E118" i="6"/>
  <c r="E116" i="6"/>
  <c r="E114" i="6"/>
  <c r="E112" i="6"/>
  <c r="E111" i="6"/>
  <c r="E108" i="6"/>
  <c r="E107" i="6"/>
  <c r="E105" i="6"/>
  <c r="E102" i="6"/>
  <c r="E99" i="6"/>
  <c r="E98" i="6"/>
  <c r="E95" i="6"/>
  <c r="E94" i="6"/>
  <c r="E93" i="6"/>
  <c r="E92" i="6"/>
  <c r="E89" i="6"/>
  <c r="E87" i="6"/>
  <c r="E86" i="6"/>
  <c r="E85" i="6"/>
  <c r="E84" i="6"/>
  <c r="E82" i="6"/>
  <c r="E81" i="6"/>
  <c r="E80" i="6"/>
  <c r="E78" i="6"/>
  <c r="E76" i="6"/>
  <c r="E74" i="6"/>
  <c r="E72" i="6"/>
  <c r="E70" i="6"/>
  <c r="E68" i="6"/>
  <c r="E67" i="6"/>
  <c r="E66" i="6"/>
  <c r="E65" i="6"/>
  <c r="E64" i="6"/>
  <c r="E59" i="6"/>
  <c r="E57" i="6"/>
  <c r="E56" i="6"/>
  <c r="E55" i="6"/>
  <c r="E54" i="6"/>
  <c r="E53" i="6"/>
  <c r="E52" i="6"/>
  <c r="E51" i="6"/>
  <c r="E48" i="6"/>
  <c r="E46" i="6"/>
  <c r="E44" i="6"/>
  <c r="E42" i="6"/>
  <c r="E39" i="6"/>
  <c r="E38" i="6"/>
  <c r="E36" i="6"/>
  <c r="E34" i="6"/>
  <c r="E33" i="6"/>
  <c r="E32" i="6"/>
  <c r="E31" i="6"/>
  <c r="E28" i="6"/>
  <c r="E27" i="6"/>
  <c r="E26" i="6"/>
  <c r="E22" i="6"/>
  <c r="E21" i="6"/>
  <c r="E20" i="6"/>
  <c r="E16" i="6"/>
  <c r="E15" i="6"/>
  <c r="E12" i="6"/>
  <c r="E186" i="11" l="1"/>
  <c r="E185" i="11"/>
  <c r="E42" i="12"/>
  <c r="E30" i="12"/>
  <c r="E36" i="12"/>
  <c r="E46" i="12"/>
  <c r="E14" i="12"/>
  <c r="E152" i="11"/>
  <c r="E171" i="11"/>
  <c r="E138" i="11"/>
  <c r="E178" i="11"/>
  <c r="E37" i="11"/>
  <c r="E85" i="11"/>
  <c r="E40" i="6"/>
  <c r="E22" i="12"/>
  <c r="E47" i="11"/>
  <c r="E53" i="12" l="1"/>
  <c r="E165" i="6" l="1"/>
  <c r="E158" i="6"/>
  <c r="E198" i="6"/>
  <c r="E133" i="6"/>
  <c r="E184" i="6"/>
  <c r="E178" i="6"/>
  <c r="E96" i="6"/>
  <c r="E62" i="6"/>
  <c r="E199" i="6" l="1"/>
</calcChain>
</file>

<file path=xl/sharedStrings.xml><?xml version="1.0" encoding="utf-8"?>
<sst xmlns="http://schemas.openxmlformats.org/spreadsheetml/2006/main" count="1128" uniqueCount="442">
  <si>
    <t>CỘNG HÒA XÃ HỘI CHỦ NGHĨA VIỆT NAM</t>
  </si>
  <si>
    <t>Độc  lập  -  Tự  do  -  Hạnh  phúc</t>
  </si>
  <si>
    <t>Ghi chú</t>
  </si>
  <si>
    <t>STT</t>
  </si>
  <si>
    <t>Các Khoa có lớp học</t>
  </si>
  <si>
    <t xml:space="preserve"> </t>
  </si>
  <si>
    <t>Khoa Công nghệ Điện - Điện Tử</t>
  </si>
  <si>
    <t>Khoa Công nghệ Nhiệt - Lạnh</t>
  </si>
  <si>
    <t>Khoa Công nghệ Cơ Khí</t>
  </si>
  <si>
    <t>Khoa Công nghệ Động Lực</t>
  </si>
  <si>
    <t>Khoa Công nghệ Thông tin</t>
  </si>
  <si>
    <t>Khoa Kinh tế</t>
  </si>
  <si>
    <t>BÁO CÁO NHANH</t>
  </si>
  <si>
    <t>LỚP</t>
  </si>
  <si>
    <t>Khoa Công nghệ May - Thời trang</t>
  </si>
  <si>
    <t>S
TT</t>
  </si>
  <si>
    <t>Hiện 
diện</t>
  </si>
  <si>
    <t>TỔNG TOÀN TRƯỜNG</t>
  </si>
  <si>
    <t>17T4-ĐCN1</t>
  </si>
  <si>
    <t>17T4-ĐTC1</t>
  </si>
  <si>
    <t>17T4-NNA1</t>
  </si>
  <si>
    <t>17T4-CNÔ2</t>
  </si>
  <si>
    <t>17T4-LĐL1</t>
  </si>
  <si>
    <t>17T4-CNL1</t>
  </si>
  <si>
    <t>17T4-KTD1</t>
  </si>
  <si>
    <t>17T4-QTD1</t>
  </si>
  <si>
    <t>17T4-QTM1</t>
  </si>
  <si>
    <t>17T4-THU1</t>
  </si>
  <si>
    <t>TRƯỜNG CAO ĐẲNG LÝ TỰ TRỌNG</t>
  </si>
  <si>
    <t>THÀNH PHỐ HỒ CHÍ MINH</t>
  </si>
  <si>
    <t>18T4-QTD1</t>
  </si>
  <si>
    <t>18T4-KML1</t>
  </si>
  <si>
    <t>18T4-CCK1</t>
  </si>
  <si>
    <t>18T4-CNÔ1</t>
  </si>
  <si>
    <t>18T4-CNÔ2</t>
  </si>
  <si>
    <t>Xây dựng</t>
  </si>
  <si>
    <t>18C1-ĐCN1</t>
  </si>
  <si>
    <t>18C1-ĐCN3</t>
  </si>
  <si>
    <t>18C1-ĐCN4</t>
  </si>
  <si>
    <t>18C1-ĐĐT1</t>
  </si>
  <si>
    <t>18C1-ĐĐT3</t>
  </si>
  <si>
    <t>18C1-TĐH1</t>
  </si>
  <si>
    <t>18C1-CĐT1</t>
  </si>
  <si>
    <t>18C1-KTD1</t>
  </si>
  <si>
    <t>18C1-QTD1</t>
  </si>
  <si>
    <t>18C1-CNM1</t>
  </si>
  <si>
    <t>18C1-KML2</t>
  </si>
  <si>
    <t>18C1-VSL2</t>
  </si>
  <si>
    <t>18C1-CCK7</t>
  </si>
  <si>
    <t>18C1-CTM1</t>
  </si>
  <si>
    <t>18C1-CKL1</t>
  </si>
  <si>
    <t>18C1-CNÔ1</t>
  </si>
  <si>
    <t>18C1-CNÔ8</t>
  </si>
  <si>
    <t>18C1-CNÔ11</t>
  </si>
  <si>
    <t>18C1-CNÔ13</t>
  </si>
  <si>
    <t>18C1-CNÔ14</t>
  </si>
  <si>
    <t>18C1-KXD1</t>
  </si>
  <si>
    <t>18C1-CMT1</t>
  </si>
  <si>
    <t>18C1-TKĐ1</t>
  </si>
  <si>
    <t>18C1-TMĐ1</t>
  </si>
  <si>
    <t>18C1-THU1</t>
  </si>
  <si>
    <t>18C1-QTM1</t>
  </si>
  <si>
    <t>18T4-ANM1</t>
  </si>
  <si>
    <t>18T4-TKĐ1</t>
  </si>
  <si>
    <t>18T4-QTM1</t>
  </si>
  <si>
    <t>Khoa Khoa học cơ bản (NN Anh)</t>
  </si>
  <si>
    <t>19C1-ĐCN1</t>
  </si>
  <si>
    <t>19C1-ĐCN2</t>
  </si>
  <si>
    <t>19C1-CĐT1</t>
  </si>
  <si>
    <t>19C1-TĐH1</t>
  </si>
  <si>
    <t>19T4-ĐCN1</t>
  </si>
  <si>
    <t>19T4-ĐĐT1</t>
  </si>
  <si>
    <t>19T4-ĐĐT2</t>
  </si>
  <si>
    <t>19T4-CĐT1</t>
  </si>
  <si>
    <t>19C1-CCK5</t>
  </si>
  <si>
    <t>19C1-BCN1</t>
  </si>
  <si>
    <t>19C3-CCK1</t>
  </si>
  <si>
    <t>19C1-CNÔ1</t>
  </si>
  <si>
    <t>19C1-CNÔ4</t>
  </si>
  <si>
    <t>19C1-CNÔ5</t>
  </si>
  <si>
    <t>19C1-CNÔ6</t>
  </si>
  <si>
    <t>19C1-CNÔ7</t>
  </si>
  <si>
    <t>19C1-CNÔ14</t>
  </si>
  <si>
    <t>19C1-CNÔ15</t>
  </si>
  <si>
    <t>19C3-CNÔ2</t>
  </si>
  <si>
    <t>19C4-CNÔ1</t>
  </si>
  <si>
    <t>19T4-CNÔ1</t>
  </si>
  <si>
    <t>19T4-CNÔ2</t>
  </si>
  <si>
    <t>19C1-TKĐ1</t>
  </si>
  <si>
    <t>19C1-QTM1</t>
  </si>
  <si>
    <t>19T4-TKĐ1</t>
  </si>
  <si>
    <t>19T4-TKĐ2</t>
  </si>
  <si>
    <t>19T4-TKW1</t>
  </si>
  <si>
    <t>19T4-LTM1</t>
  </si>
  <si>
    <t>19C1-KTD1</t>
  </si>
  <si>
    <t>19C1-QTD1</t>
  </si>
  <si>
    <t>19T4-LGT1</t>
  </si>
  <si>
    <t>19T4-TCD1</t>
  </si>
  <si>
    <t>19T4-KTD1</t>
  </si>
  <si>
    <t>19T4-KTD2</t>
  </si>
  <si>
    <t>19T4-QTD1</t>
  </si>
  <si>
    <t>19C1-KML2</t>
  </si>
  <si>
    <t>19C1-VSL1</t>
  </si>
  <si>
    <t>19C1-VSL2</t>
  </si>
  <si>
    <t>19T4-KML1</t>
  </si>
  <si>
    <t>19T4-LĐL1</t>
  </si>
  <si>
    <t>19T4-VSL2</t>
  </si>
  <si>
    <t>19T4-CNM1</t>
  </si>
  <si>
    <t>19T4-NNA1</t>
  </si>
  <si>
    <t>19T4-NNA2</t>
  </si>
  <si>
    <t xml:space="preserve">Tình hình học sinh, sinh viên đi học </t>
  </si>
  <si>
    <r>
      <t xml:space="preserve">              </t>
    </r>
    <r>
      <rPr>
        <b/>
        <sz val="10"/>
        <rFont val="Times New Roman"/>
        <family val="1"/>
      </rPr>
      <t>* Ghi chú:</t>
    </r>
    <r>
      <rPr>
        <sz val="10"/>
        <rFont val="Times New Roman"/>
        <family val="1"/>
      </rPr>
      <t xml:space="preserve">  </t>
    </r>
  </si>
  <si>
    <t>Cơ khí</t>
  </si>
  <si>
    <t>Đỗ Thị Phương Khanh</t>
  </si>
  <si>
    <t>Nguyễn Hồng Phúc</t>
  </si>
  <si>
    <t>Bùi Thành  Dũng</t>
  </si>
  <si>
    <t>Vũ Quang Khải</t>
  </si>
  <si>
    <t>Nguyễn Văn Bộ (TG)</t>
  </si>
  <si>
    <t>1 - 2</t>
  </si>
  <si>
    <t>3 - 4</t>
  </si>
  <si>
    <t>1 - 3</t>
  </si>
  <si>
    <t>4 - 5</t>
  </si>
  <si>
    <t>5 - 5</t>
  </si>
  <si>
    <t>Điện, Điện tử</t>
  </si>
  <si>
    <t>Tổng cộng =</t>
  </si>
  <si>
    <t>Trần Nguyên Bảo Trân</t>
  </si>
  <si>
    <t>Tăng Cẩm Huê</t>
  </si>
  <si>
    <t>Đỗ Thị  Ngát</t>
  </si>
  <si>
    <t>5 - 6</t>
  </si>
  <si>
    <t>4 - 4</t>
  </si>
  <si>
    <t>Động lực</t>
  </si>
  <si>
    <t>Trần Văn Đông</t>
  </si>
  <si>
    <t>Nguyễn Anh  Kiệt</t>
  </si>
  <si>
    <t>Hoàng Phúc Bảo</t>
  </si>
  <si>
    <t>Nguyễn Anh Tuấn</t>
  </si>
  <si>
    <t>Nguyễn Văn  Sơn</t>
  </si>
  <si>
    <t>1 - 4</t>
  </si>
  <si>
    <t>2 - 2</t>
  </si>
  <si>
    <t>3 - 5</t>
  </si>
  <si>
    <t>Kinh tế</t>
  </si>
  <si>
    <t>Trịnh Hoàng Hiệp</t>
  </si>
  <si>
    <t>6 - 6</t>
  </si>
  <si>
    <t>Nhiệt lạnh</t>
  </si>
  <si>
    <t>Trần Đình Khoa</t>
  </si>
  <si>
    <t>Cao Thị Hồng  Thắm</t>
  </si>
  <si>
    <t>4 - 6</t>
  </si>
  <si>
    <t>16CĐ_HL1_19C1-VSL1</t>
  </si>
  <si>
    <t>1 - 6</t>
  </si>
  <si>
    <t>Trương Thị Phương Hồng</t>
  </si>
  <si>
    <t>Trần Minh  Thông</t>
  </si>
  <si>
    <t>Nguyễn Tiến  Dũng</t>
  </si>
  <si>
    <t>Võ Minh  Quang</t>
  </si>
  <si>
    <t>Nguyễn Thành  Long</t>
  </si>
  <si>
    <t>Nguyễn Tam Cương</t>
  </si>
  <si>
    <t>Nguyễn Thành Nam</t>
  </si>
  <si>
    <t>Hà Việt Hường (TG)</t>
  </si>
  <si>
    <t>2 - 3</t>
  </si>
  <si>
    <t>Công nghệ thông tin</t>
  </si>
  <si>
    <t>Nguyễn Nguyên Hoàng Ngọc  Quyên</t>
  </si>
  <si>
    <t>Dương Ngọc  Vọng</t>
  </si>
  <si>
    <t>Nguyễn Cao Phong</t>
  </si>
  <si>
    <t>Nguyễn Thị Bích Hồng (TG)</t>
  </si>
  <si>
    <t>Phan Hoàng Thiện (TG)</t>
  </si>
  <si>
    <t>Nguyễn Văn Đông</t>
  </si>
  <si>
    <t>Nguyễn Thị Cẩm Loan (TG)</t>
  </si>
  <si>
    <t>Trần Thị Hoàng Quyên (TG)</t>
  </si>
  <si>
    <t>1 - 1</t>
  </si>
  <si>
    <t>1 - 5</t>
  </si>
  <si>
    <t>Nguyễn Sanh  Cường</t>
  </si>
  <si>
    <t>3 - 6</t>
  </si>
  <si>
    <t>Nguyễn Minh Đức  Cường</t>
  </si>
  <si>
    <t>Trần Giang Nam</t>
  </si>
  <si>
    <t>Ngô Phong  Cường</t>
  </si>
  <si>
    <t>Nguyễn Thùy  Linh</t>
  </si>
  <si>
    <t>19C2_BS_DDT1</t>
  </si>
  <si>
    <t>Đặng Thái  Sơn</t>
  </si>
  <si>
    <t>Đỗ Trọng  Quý</t>
  </si>
  <si>
    <t>Đặng Thế Huân</t>
  </si>
  <si>
    <t>Phan Văn Hòa</t>
  </si>
  <si>
    <t>May - Thời trang</t>
  </si>
  <si>
    <t>Nguyễn Thị Cẩm  Thạch</t>
  </si>
  <si>
    <t>Trần Vĩnh  Xuyên</t>
  </si>
  <si>
    <t>Hà Như Mai</t>
  </si>
  <si>
    <t>Nguyễn Vân  Giang</t>
  </si>
  <si>
    <t>Lê Phi  Trường</t>
  </si>
  <si>
    <t>Lê Xuân Thủy</t>
  </si>
  <si>
    <t>Nguyễn Văn Danh</t>
  </si>
  <si>
    <t>3 - 3</t>
  </si>
  <si>
    <t>Nguyễn Văn  Hậu</t>
  </si>
  <si>
    <t>Võ  Cường</t>
  </si>
  <si>
    <t>Nguyễn Tiến Dương (TG)</t>
  </si>
  <si>
    <t>15TC_HL2_19T4-ĐĐT1</t>
  </si>
  <si>
    <t>Triệu Phú  Nguyên</t>
  </si>
  <si>
    <t>Nguyễn Lương Tâm</t>
  </si>
  <si>
    <t>Nguyễn Thái Bình</t>
  </si>
  <si>
    <t>Trần Minh  Tuấn</t>
  </si>
  <si>
    <t>Nguyễn Minh  Thái</t>
  </si>
  <si>
    <t>Nguyễn Hữu Mạnh</t>
  </si>
  <si>
    <t>Trần Thế Sơn</t>
  </si>
  <si>
    <t>Dương Đức  Kiên</t>
  </si>
  <si>
    <t>Trần Thị Ngọc Dung</t>
  </si>
  <si>
    <t>Nguyễn Thị Thu  Hồng</t>
  </si>
  <si>
    <t>Đào Anh Tuấn</t>
  </si>
  <si>
    <t>Phạm Thị Thu Nga</t>
  </si>
  <si>
    <t>Bùi Ánh Tuyết</t>
  </si>
  <si>
    <t>Khoa học cơ bản</t>
  </si>
  <si>
    <t>Trịnh Khắc Vũ</t>
  </si>
  <si>
    <t>2 - 5</t>
  </si>
  <si>
    <t>Trần Việt  Khánh</t>
  </si>
  <si>
    <t>Nguyễn Vũ Xuân  Thì</t>
  </si>
  <si>
    <t>Võ Ngọc Lân (TG)</t>
  </si>
  <si>
    <t>Ngô Thanh  Điền</t>
  </si>
  <si>
    <t>Giang Phi  Hùng</t>
  </si>
  <si>
    <t>Ngô Văn Quang (TG)</t>
  </si>
  <si>
    <t>Nguyễn Tiến Sỹ (TG)</t>
  </si>
  <si>
    <t>Nguyễn Phú Tân</t>
  </si>
  <si>
    <t>Nguyễn Văn Đôn</t>
  </si>
  <si>
    <t>Võ Đắc Thịnh</t>
  </si>
  <si>
    <t>Nguyễn Thanh  Tú</t>
  </si>
  <si>
    <t>Toàn trường =</t>
  </si>
  <si>
    <t>PHÒNG THANH TRA GIÁO DỤC</t>
  </si>
  <si>
    <t xml:space="preserve"> - CÔNG TÁC SINH VIÊN</t>
  </si>
  <si>
    <t>Tiết</t>
  </si>
  <si>
    <t>7 - 8</t>
  </si>
  <si>
    <t>9 - 10</t>
  </si>
  <si>
    <t>11 - 12</t>
  </si>
  <si>
    <t>7 - 7</t>
  </si>
  <si>
    <t>7 - 10</t>
  </si>
  <si>
    <t>11 - 11</t>
  </si>
  <si>
    <t>7 - 9</t>
  </si>
  <si>
    <t>9 - 9</t>
  </si>
  <si>
    <t>10 - 12</t>
  </si>
  <si>
    <t>19C3-CNÔ1</t>
  </si>
  <si>
    <t>18C1-CNÔ4</t>
  </si>
  <si>
    <t>18C1-CNÔ16</t>
  </si>
  <si>
    <t>19C1-CNÔ11</t>
  </si>
  <si>
    <t>18C1-NNA1</t>
  </si>
  <si>
    <t>8 - 9</t>
  </si>
  <si>
    <t>10 - 11</t>
  </si>
  <si>
    <t>19C1-LGT1</t>
  </si>
  <si>
    <t>18C1-KTD2</t>
  </si>
  <si>
    <t>10 - 10</t>
  </si>
  <si>
    <t>19C1-LĐL1</t>
  </si>
  <si>
    <t>18C1-VSL1</t>
  </si>
  <si>
    <t>19C1-KXD1</t>
  </si>
  <si>
    <t>7 - 12</t>
  </si>
  <si>
    <t>17T4-CKL1</t>
  </si>
  <si>
    <t>Nguyễn Khắc Huy</t>
  </si>
  <si>
    <t>9 - 11</t>
  </si>
  <si>
    <t>18T4-QTD2</t>
  </si>
  <si>
    <t>Huỳnh Quốc Dũng</t>
  </si>
  <si>
    <t>Trương Hữu Lộc</t>
  </si>
  <si>
    <t>19T4-ANM1</t>
  </si>
  <si>
    <t>19C1-ANM1</t>
  </si>
  <si>
    <t>17T4-TKW1</t>
  </si>
  <si>
    <t>12 - 12</t>
  </si>
  <si>
    <t>17T4-CNÔ1</t>
  </si>
  <si>
    <t>7 - 11</t>
  </si>
  <si>
    <t>18T4-NNA3</t>
  </si>
  <si>
    <t>19C1-NNA1</t>
  </si>
  <si>
    <t>9 - 12</t>
  </si>
  <si>
    <t>18T4-CNM1</t>
  </si>
  <si>
    <t>Trần Công  Tiến</t>
  </si>
  <si>
    <t>Trần Hiếu Trinh</t>
  </si>
  <si>
    <t>18C1-ĐCN2</t>
  </si>
  <si>
    <t>19C1-ĐĐT2</t>
  </si>
  <si>
    <t>19C1-ĐCN3</t>
  </si>
  <si>
    <t>18C1-ĐĐT2</t>
  </si>
  <si>
    <t>18C1-KML1</t>
  </si>
  <si>
    <t>Mai Võ Hoài Giang (TG)</t>
  </si>
  <si>
    <t>Nguyễn Phương Hà</t>
  </si>
  <si>
    <t>Nguyễn Thị  Thủy</t>
  </si>
  <si>
    <t>Nguyễn Thanh  Vũ</t>
  </si>
  <si>
    <t>18T4-CKC1</t>
  </si>
  <si>
    <t>19T4-CKC2</t>
  </si>
  <si>
    <t>Nguyễn Thị Khánh Thư</t>
  </si>
  <si>
    <t>Lê Minh  Phong</t>
  </si>
  <si>
    <t>Bùi Đình Trường (TG)</t>
  </si>
  <si>
    <t>Lê Thị Mùi (TG)</t>
  </si>
  <si>
    <t>Nguyễn Lê Thuận (TG)</t>
  </si>
  <si>
    <t>19T4-QTM1</t>
  </si>
  <si>
    <t>19T4-THU1</t>
  </si>
  <si>
    <t>19T4-CMT1</t>
  </si>
  <si>
    <t>19T2-QTM1</t>
  </si>
  <si>
    <t>17T4-LTM1</t>
  </si>
  <si>
    <t>19T4-LTM2</t>
  </si>
  <si>
    <t>18T4-CMT1</t>
  </si>
  <si>
    <t>18T4-TKĐ2</t>
  </si>
  <si>
    <t>Nguyễn Trần Thanh  Nhàn</t>
  </si>
  <si>
    <t>19T4-ĐCN2</t>
  </si>
  <si>
    <t>Đỗ Hoàng Duy (TG)</t>
  </si>
  <si>
    <t>Đặng Thị Nhật  Minh</t>
  </si>
  <si>
    <t>17T4-CNÔ3</t>
  </si>
  <si>
    <t>18C1-CNÔ10</t>
  </si>
  <si>
    <t>18T4-CNÔ5</t>
  </si>
  <si>
    <t>8 - 8</t>
  </si>
  <si>
    <t>18T4-KTD1</t>
  </si>
  <si>
    <t>19T4-VSL1</t>
  </si>
  <si>
    <t>19T4-KXD1</t>
  </si>
  <si>
    <t>Trương Thị  Hồng</t>
  </si>
  <si>
    <t>Học online</t>
  </si>
  <si>
    <t>Tổng
 số</t>
  </si>
  <si>
    <t>Tình hình học sinh, sinh viên đi học</t>
  </si>
  <si>
    <t>19T4-NNA3</t>
  </si>
  <si>
    <t>18T4-NNA2</t>
  </si>
  <si>
    <t>13 - 13</t>
  </si>
  <si>
    <t>14 - 16</t>
  </si>
  <si>
    <t>19C2-QTM1</t>
  </si>
  <si>
    <t>13 - 17</t>
  </si>
  <si>
    <t>18T7-ĐCN1</t>
  </si>
  <si>
    <t>13 - 16</t>
  </si>
  <si>
    <t>15 - 16</t>
  </si>
  <si>
    <t>19C2-CNÔ1</t>
  </si>
  <si>
    <t>Võ Thị Hồng  Lan</t>
  </si>
  <si>
    <t>Vương Thanh Thủy</t>
  </si>
  <si>
    <t>Nguyễn Thị Thu Tâm</t>
  </si>
  <si>
    <t>Nguyễn Thị Thanh  Tú</t>
  </si>
  <si>
    <t>Lê Thị Thu Thảo</t>
  </si>
  <si>
    <t>13 - 14</t>
  </si>
  <si>
    <t>15 - 15</t>
  </si>
  <si>
    <t>16 - 16</t>
  </si>
  <si>
    <t>19C2-QTD1</t>
  </si>
  <si>
    <t>19C2-KTD1</t>
  </si>
  <si>
    <t>Chung Trần Thế  Vinh</t>
  </si>
  <si>
    <t>18C1-CCK5</t>
  </si>
  <si>
    <t>19C2-CCK1</t>
  </si>
  <si>
    <t>Nguyễn Thanh Vĩnh Phúc</t>
  </si>
  <si>
    <t>19C1-CNÔ3</t>
  </si>
  <si>
    <t>18C1-LTM1</t>
  </si>
  <si>
    <t>19C2-ĐĐT1</t>
  </si>
  <si>
    <t>18C1-CNÔ3</t>
  </si>
  <si>
    <t>19C1-CNÔ8</t>
  </si>
  <si>
    <t>K' Luyện (TG)</t>
  </si>
  <si>
    <t>18C1-BCN1</t>
  </si>
  <si>
    <t>Lê Nguyễn Mỹ Trâm</t>
  </si>
  <si>
    <t>(Sáng 12/5/2020)</t>
  </si>
  <si>
    <t>TP.Hồ Chí Minh, ngày 12 tháng 5 năm 2020</t>
  </si>
  <si>
    <t>(Chiều 12/5/2020)</t>
  </si>
  <si>
    <t>18C1-CCK6</t>
  </si>
  <si>
    <t>19C1-CCK6</t>
  </si>
  <si>
    <t>Dương Thị Hồng</t>
  </si>
  <si>
    <t>19C1-LTM1</t>
  </si>
  <si>
    <t>19C1-CMT1</t>
  </si>
  <si>
    <t>Quách Minh Thử</t>
  </si>
  <si>
    <t>Hoàng Thị Trang</t>
  </si>
  <si>
    <t>Nguyễn Thị Tố  Nga</t>
  </si>
  <si>
    <t>Nguyễn Thị  Dinh</t>
  </si>
  <si>
    <t>Cao Văn Tuấn</t>
  </si>
  <si>
    <t>Trần Trung  Hiếu</t>
  </si>
  <si>
    <t>Trần Văn  Lượng</t>
  </si>
  <si>
    <t>Phạm Huy Hoàng</t>
  </si>
  <si>
    <t>18C1-CNÔ17</t>
  </si>
  <si>
    <t>Nguyễn Thị Thu Hà</t>
  </si>
  <si>
    <t>Trần Thị Thanh Trải (TG)</t>
  </si>
  <si>
    <t>19C1-CCK2</t>
  </si>
  <si>
    <t>19T4-CCK1</t>
  </si>
  <si>
    <t>19C1-CCK3</t>
  </si>
  <si>
    <t>Nguyễn Văn Úy (TG)</t>
  </si>
  <si>
    <t>18T4-LTM1</t>
  </si>
  <si>
    <t>19C1-TKĐ2</t>
  </si>
  <si>
    <t>18T4-LTM2</t>
  </si>
  <si>
    <t>Nguyễn Ngọc  Tuyên</t>
  </si>
  <si>
    <t>Đỗ Thị Hải  Yến</t>
  </si>
  <si>
    <t>Lê Hồng  Thái</t>
  </si>
  <si>
    <t>Nguyễn Văn  Minh</t>
  </si>
  <si>
    <t>Đỗ Thị  Thơm</t>
  </si>
  <si>
    <t>Mai Nguyễn Hoàng  Yến</t>
  </si>
  <si>
    <t>19C1-ĐĐT1</t>
  </si>
  <si>
    <t>Nguyễn Hồng  Đức</t>
  </si>
  <si>
    <t>Huỳnh Ngọc Mai</t>
  </si>
  <si>
    <t>Trần Nam Anh</t>
  </si>
  <si>
    <t>Nguyễn Mạnh Phương</t>
  </si>
  <si>
    <t>19T4-CNÔ3</t>
  </si>
  <si>
    <t>18C1-CNÔ5</t>
  </si>
  <si>
    <t>18C1-CNÔ6</t>
  </si>
  <si>
    <t>18C1-CNÔ15</t>
  </si>
  <si>
    <t>Nguyễn Trung  Dũng</t>
  </si>
  <si>
    <t>Kiều Trung  Tín</t>
  </si>
  <si>
    <t>Hà Quốc Bảo</t>
  </si>
  <si>
    <t>Nguyễn Ngọc  Quỳnh</t>
  </si>
  <si>
    <t>Võ Thị Kim Thư</t>
  </si>
  <si>
    <t>Đặng Thị Kiến Trúc</t>
  </si>
  <si>
    <t>Cao Xuân Giang</t>
  </si>
  <si>
    <t>19C1-KML1</t>
  </si>
  <si>
    <t>Phan Thị Thùy  Trang</t>
  </si>
  <si>
    <t>Nguyễn Đức  Thắng</t>
  </si>
  <si>
    <t>Phạm Văn Mạnh (TG)</t>
  </si>
  <si>
    <t>Phạm Thị Thanh  Thúy</t>
  </si>
  <si>
    <t>Bùi Thị Ngọc Sương</t>
  </si>
  <si>
    <t>Trần Hồng Thảo</t>
  </si>
  <si>
    <t>Đinh Thị  Huyên</t>
  </si>
  <si>
    <t>Nguyễn Ngô Anh Tuấn (TG)</t>
  </si>
  <si>
    <t>Lê Văn Hải (TG)</t>
  </si>
  <si>
    <t>Đinh Quốc Trí (TG)</t>
  </si>
  <si>
    <t>Trần Quốc  Định</t>
  </si>
  <si>
    <t>Nguyễn Thanh Giang</t>
  </si>
  <si>
    <t>Hồ Văn  Sĩ</t>
  </si>
  <si>
    <t>15CĐ_HL1_19C1-CĐT1</t>
  </si>
  <si>
    <t>17C1_HL1_19C1-CĐT1</t>
  </si>
  <si>
    <t>19C1-ĐĐT3</t>
  </si>
  <si>
    <t>Phạm Thị  Vinh</t>
  </si>
  <si>
    <t>Mạnh Lê Hoàn</t>
  </si>
  <si>
    <t>19C1-CNL1</t>
  </si>
  <si>
    <t>Hồ Thị Thanh Thương (TG)</t>
  </si>
  <si>
    <t>Nguyễn Thị Huyền Nga</t>
  </si>
  <si>
    <t>18T4-TCD1</t>
  </si>
  <si>
    <t>Bùi Thị Hợp (TG)</t>
  </si>
  <si>
    <t>Lưu Thị Thúy</t>
  </si>
  <si>
    <t>17T4-CMT1</t>
  </si>
  <si>
    <t>18T4-THU1</t>
  </si>
  <si>
    <t>Phan Thị Thùy Dung (TG)</t>
  </si>
  <si>
    <t>Bạch Văn Gân (TG)</t>
  </si>
  <si>
    <t>Hồ Ngọc Chi</t>
  </si>
  <si>
    <t>18T4-NNA1</t>
  </si>
  <si>
    <t>15TCN_HL2_17T4-CNM1</t>
  </si>
  <si>
    <t>19C1-CNM1</t>
  </si>
  <si>
    <t>Nguyễn Thị  Hiền</t>
  </si>
  <si>
    <t>N1</t>
  </si>
  <si>
    <t>N2</t>
  </si>
  <si>
    <t>18C1-CCK2</t>
  </si>
  <si>
    <t>Lê Thị Mai  Hường</t>
  </si>
  <si>
    <t>18C2_HL1_19C2-CNÔ1</t>
  </si>
  <si>
    <t>14 - 15</t>
  </si>
  <si>
    <t>18C1-AV2-7</t>
  </si>
  <si>
    <t>18C1-AV2-8</t>
  </si>
  <si>
    <t>18C1-AV2-9</t>
  </si>
  <si>
    <t>18C1-AV2-11</t>
  </si>
  <si>
    <t>Tổng số</t>
  </si>
  <si>
    <t>Hiện diện</t>
  </si>
  <si>
    <t>Sáng 12/05/2020</t>
  </si>
  <si>
    <t>Chiều 12/05/2020</t>
  </si>
  <si>
    <t>Tối 12/05/2020</t>
  </si>
  <si>
    <t>Lớp</t>
  </si>
  <si>
    <r>
      <t xml:space="preserve"> * Ghi chú:</t>
    </r>
    <r>
      <rPr>
        <sz val="12"/>
        <rFont val="Times New Roman"/>
        <family val="1"/>
      </rPr>
      <t xml:space="preserve">  </t>
    </r>
  </si>
  <si>
    <t>Tỷ lệ HSSV%
có mặt</t>
  </si>
  <si>
    <t>Họ và tên GV</t>
  </si>
  <si>
    <t>(Tối 12/5/2020)</t>
  </si>
  <si>
    <t xml:space="preserve">BÁO CÁO NHANH </t>
  </si>
  <si>
    <t>(Cả ngày 12/5/2020)</t>
  </si>
  <si>
    <t xml:space="preserve"> PHÒNG CTCT-HSSV</t>
  </si>
  <si>
    <t xml:space="preserve"> PHÒNG TTGD-CTSV</t>
  </si>
  <si>
    <t>PHÒNG TTGD-CTSV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</si>
</sst>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5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9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4" fontId="5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5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/>
    <xf numFmtId="0" fontId="15" fillId="0" borderId="0" xfId="0" applyFont="1" applyAlignment="1">
      <alignment vertical="center"/>
    </xf>
    <xf numFmtId="0" fontId="14" fillId="0" borderId="0" xfId="0" applyFont="1"/>
    <xf numFmtId="0" fontId="5" fillId="0" borderId="0" xfId="0" applyFont="1"/>
    <xf numFmtId="164" fontId="1" fillId="0" borderId="0" xfId="0" applyNumberFormat="1" applyFont="1"/>
    <xf numFmtId="0" fontId="3" fillId="0" borderId="0" xfId="0" applyFont="1" applyBorder="1" applyAlignment="1"/>
    <xf numFmtId="0" fontId="9" fillId="0" borderId="0" xfId="0" applyFont="1" applyAlignment="1"/>
    <xf numFmtId="0" fontId="6" fillId="0" borderId="0" xfId="0" applyFont="1" applyAlignment="1"/>
    <xf numFmtId="1" fontId="4" fillId="0" borderId="0" xfId="0" applyNumberFormat="1" applyFont="1"/>
    <xf numFmtId="0" fontId="16" fillId="0" borderId="0" xfId="0" applyFont="1"/>
    <xf numFmtId="0" fontId="17" fillId="0" borderId="1" xfId="0" applyFont="1" applyBorder="1" applyAlignment="1">
      <alignment vertical="center"/>
    </xf>
    <xf numFmtId="2" fontId="4" fillId="0" borderId="0" xfId="0" applyNumberFormat="1" applyFont="1"/>
    <xf numFmtId="14" fontId="5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righ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1" xfId="0" quotePrefix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20" fillId="0" borderId="1" xfId="0" applyNumberFormat="1" applyFont="1" applyBorder="1" applyAlignment="1">
      <alignment horizontal="right" vertical="center" wrapText="1"/>
    </xf>
    <xf numFmtId="0" fontId="18" fillId="2" borderId="1" xfId="0" applyFont="1" applyFill="1" applyBorder="1" applyAlignment="1">
      <alignment horizontal="center" vertical="center"/>
    </xf>
    <xf numFmtId="2" fontId="19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19" fillId="2" borderId="1" xfId="0" applyFont="1" applyFill="1" applyBorder="1" applyAlignment="1">
      <alignment horizontal="left" vertical="center" wrapText="1"/>
    </xf>
    <xf numFmtId="0" fontId="19" fillId="2" borderId="1" xfId="0" quotePrefix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/>
    </xf>
    <xf numFmtId="0" fontId="15" fillId="0" borderId="4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center" vertical="center"/>
    </xf>
    <xf numFmtId="2" fontId="19" fillId="3" borderId="1" xfId="0" applyNumberFormat="1" applyFont="1" applyFill="1" applyBorder="1" applyAlignment="1">
      <alignment horizontal="center" vertical="center"/>
    </xf>
    <xf numFmtId="0" fontId="16" fillId="3" borderId="1" xfId="0" quotePrefix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0" fontId="15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/>
    </xf>
    <xf numFmtId="2" fontId="15" fillId="3" borderId="1" xfId="0" applyNumberFormat="1" applyFont="1" applyFill="1" applyBorder="1" applyAlignment="1">
      <alignment horizontal="center" vertical="center"/>
    </xf>
    <xf numFmtId="0" fontId="15" fillId="3" borderId="1" xfId="0" quotePrefix="1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vertical="center"/>
    </xf>
    <xf numFmtId="0" fontId="15" fillId="3" borderId="0" xfId="0" applyFont="1" applyFill="1" applyAlignment="1">
      <alignment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left" vertical="center"/>
    </xf>
    <xf numFmtId="0" fontId="1" fillId="3" borderId="0" xfId="0" applyFont="1" applyFill="1" applyAlignment="1">
      <alignment vertical="center"/>
    </xf>
    <xf numFmtId="14" fontId="5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0</xdr:rowOff>
    </xdr:from>
    <xdr:to>
      <xdr:col>6</xdr:col>
      <xdr:colOff>302894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4329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0</xdr:rowOff>
    </xdr:from>
    <xdr:to>
      <xdr:col>6</xdr:col>
      <xdr:colOff>302894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4329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0</xdr:rowOff>
    </xdr:from>
    <xdr:to>
      <xdr:col>6</xdr:col>
      <xdr:colOff>302894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4329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4</xdr:row>
      <xdr:rowOff>19050</xdr:rowOff>
    </xdr:from>
    <xdr:to>
      <xdr:col>1</xdr:col>
      <xdr:colOff>1362075</xdr:colOff>
      <xdr:row>4</xdr:row>
      <xdr:rowOff>19050</xdr:rowOff>
    </xdr:to>
    <xdr:sp macro="" textlink="">
      <xdr:nvSpPr>
        <xdr:cNvPr id="1031" name="Line 3"/>
        <xdr:cNvSpPr>
          <a:spLocks noChangeShapeType="1"/>
        </xdr:cNvSpPr>
      </xdr:nvSpPr>
      <xdr:spPr bwMode="auto">
        <a:xfrm>
          <a:off x="847725" y="8572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171449</xdr:colOff>
      <xdr:row>2</xdr:row>
      <xdr:rowOff>0</xdr:rowOff>
    </xdr:from>
    <xdr:to>
      <xdr:col>11</xdr:col>
      <xdr:colOff>293369</xdr:colOff>
      <xdr:row>2</xdr:row>
      <xdr:rowOff>0</xdr:rowOff>
    </xdr:to>
    <xdr:sp macro="" textlink="">
      <xdr:nvSpPr>
        <xdr:cNvPr id="1032" name="Line 5"/>
        <xdr:cNvSpPr>
          <a:spLocks noChangeShapeType="1"/>
        </xdr:cNvSpPr>
      </xdr:nvSpPr>
      <xdr:spPr bwMode="auto">
        <a:xfrm>
          <a:off x="5095874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9"/>
  <sheetViews>
    <sheetView topLeftCell="A190" zoomScaleNormal="100" zoomScaleSheetLayoutView="100" workbookViewId="0">
      <selection activeCell="D208" sqref="D208"/>
    </sheetView>
  </sheetViews>
  <sheetFormatPr defaultRowHeight="15.75" x14ac:dyDescent="0.25"/>
  <cols>
    <col min="1" max="1" width="5.7109375" style="14" customWidth="1"/>
    <col min="2" max="2" width="20.7109375" style="14" customWidth="1"/>
    <col min="3" max="3" width="7.7109375" style="14" customWidth="1"/>
    <col min="4" max="4" width="6.7109375" style="14" customWidth="1"/>
    <col min="5" max="5" width="8.7109375" style="14" customWidth="1"/>
    <col min="6" max="6" width="30.5703125" style="14" bestFit="1" customWidth="1"/>
    <col min="7" max="7" width="6.7109375" style="14" customWidth="1"/>
    <col min="8" max="8" width="10.7109375" style="14" customWidth="1"/>
    <col min="9" max="16384" width="9.140625" style="14"/>
  </cols>
  <sheetData>
    <row r="1" spans="1:8" ht="17.100000000000001" customHeight="1" x14ac:dyDescent="0.25">
      <c r="A1" s="92" t="s">
        <v>28</v>
      </c>
      <c r="B1" s="92"/>
      <c r="C1" s="92"/>
      <c r="D1" s="92"/>
      <c r="E1" s="88" t="s">
        <v>0</v>
      </c>
      <c r="F1" s="88"/>
      <c r="G1" s="88"/>
      <c r="H1" s="88"/>
    </row>
    <row r="2" spans="1:8" ht="17.100000000000001" customHeight="1" x14ac:dyDescent="0.25">
      <c r="A2" s="92" t="s">
        <v>29</v>
      </c>
      <c r="B2" s="92"/>
      <c r="C2" s="92"/>
      <c r="D2" s="92"/>
      <c r="E2" s="89" t="s">
        <v>1</v>
      </c>
      <c r="F2" s="89"/>
      <c r="G2" s="89"/>
      <c r="H2" s="89"/>
    </row>
    <row r="3" spans="1:8" ht="17.100000000000001" customHeight="1" x14ac:dyDescent="0.25">
      <c r="A3" s="88" t="s">
        <v>220</v>
      </c>
      <c r="B3" s="88"/>
      <c r="C3" s="88"/>
      <c r="D3" s="88"/>
      <c r="E3" s="88"/>
      <c r="F3" s="88"/>
      <c r="G3" s="88"/>
      <c r="H3" s="88"/>
    </row>
    <row r="4" spans="1:8" ht="17.100000000000001" customHeight="1" x14ac:dyDescent="0.25">
      <c r="A4" s="88" t="s">
        <v>221</v>
      </c>
      <c r="B4" s="88"/>
      <c r="C4" s="88"/>
      <c r="D4" s="88"/>
      <c r="E4" s="33"/>
      <c r="F4" s="33"/>
      <c r="G4" s="33"/>
      <c r="H4" s="33"/>
    </row>
    <row r="5" spans="1:8" ht="17.100000000000001" customHeight="1" x14ac:dyDescent="0.25">
      <c r="A5" s="88"/>
      <c r="B5" s="88"/>
      <c r="C5" s="88"/>
      <c r="D5" s="15"/>
      <c r="E5" s="15"/>
      <c r="F5" s="15"/>
      <c r="G5" s="16"/>
      <c r="H5" s="16"/>
    </row>
    <row r="6" spans="1:8" ht="21.75" customHeight="1" x14ac:dyDescent="0.3">
      <c r="A6" s="95" t="s">
        <v>12</v>
      </c>
      <c r="B6" s="95"/>
      <c r="C6" s="95"/>
      <c r="D6" s="95"/>
      <c r="E6" s="95"/>
      <c r="F6" s="95"/>
      <c r="G6" s="95"/>
      <c r="H6" s="95"/>
    </row>
    <row r="7" spans="1:8" ht="18" customHeight="1" x14ac:dyDescent="0.25">
      <c r="A7" s="96" t="s">
        <v>110</v>
      </c>
      <c r="B7" s="96"/>
      <c r="C7" s="96"/>
      <c r="D7" s="96"/>
      <c r="E7" s="96"/>
      <c r="F7" s="96"/>
      <c r="G7" s="96"/>
      <c r="H7" s="96"/>
    </row>
    <row r="8" spans="1:8" ht="18" customHeight="1" x14ac:dyDescent="0.25">
      <c r="A8" s="96" t="s">
        <v>335</v>
      </c>
      <c r="B8" s="96"/>
      <c r="C8" s="96"/>
      <c r="D8" s="96"/>
      <c r="E8" s="96"/>
      <c r="F8" s="96"/>
      <c r="G8" s="96"/>
      <c r="H8" s="96"/>
    </row>
    <row r="9" spans="1:8" s="17" customFormat="1" ht="11.25" customHeight="1" x14ac:dyDescent="0.3">
      <c r="A9" s="22"/>
      <c r="B9" s="22"/>
      <c r="C9" s="22"/>
      <c r="D9" s="22"/>
      <c r="E9" s="22"/>
      <c r="F9" s="22"/>
      <c r="G9" s="22"/>
      <c r="H9" s="22"/>
    </row>
    <row r="10" spans="1:8" s="17" customFormat="1" ht="64.5" customHeight="1" x14ac:dyDescent="0.25">
      <c r="A10" s="49" t="s">
        <v>15</v>
      </c>
      <c r="B10" s="44" t="s">
        <v>13</v>
      </c>
      <c r="C10" s="49" t="s">
        <v>301</v>
      </c>
      <c r="D10" s="49" t="s">
        <v>16</v>
      </c>
      <c r="E10" s="121" t="s">
        <v>434</v>
      </c>
      <c r="F10" s="51" t="s">
        <v>435</v>
      </c>
      <c r="G10" s="49" t="s">
        <v>222</v>
      </c>
      <c r="H10" s="44" t="s">
        <v>2</v>
      </c>
    </row>
    <row r="11" spans="1:8" s="18" customFormat="1" ht="17.100000000000001" customHeight="1" x14ac:dyDescent="0.2">
      <c r="A11" s="90" t="s">
        <v>123</v>
      </c>
      <c r="B11" s="91"/>
      <c r="C11" s="40"/>
      <c r="D11" s="39"/>
      <c r="E11" s="47"/>
      <c r="F11" s="39"/>
      <c r="G11" s="39"/>
      <c r="H11" s="12"/>
    </row>
    <row r="12" spans="1:8" s="2" customFormat="1" ht="17.100000000000001" customHeight="1" x14ac:dyDescent="0.2">
      <c r="A12" s="31">
        <v>1</v>
      </c>
      <c r="B12" s="60" t="s">
        <v>18</v>
      </c>
      <c r="C12" s="73">
        <v>43</v>
      </c>
      <c r="D12" s="39">
        <v>33</v>
      </c>
      <c r="E12" s="47">
        <f>D12*100/C12</f>
        <v>76.744186046511629</v>
      </c>
      <c r="F12" s="60" t="s">
        <v>190</v>
      </c>
      <c r="G12" s="38" t="s">
        <v>120</v>
      </c>
      <c r="H12" s="11"/>
    </row>
    <row r="13" spans="1:8" s="2" customFormat="1" ht="17.100000000000001" customHeight="1" x14ac:dyDescent="0.2">
      <c r="A13" s="31"/>
      <c r="B13" s="60"/>
      <c r="C13" s="73"/>
      <c r="D13" s="39"/>
      <c r="E13" s="47"/>
      <c r="F13" s="60" t="s">
        <v>203</v>
      </c>
      <c r="G13" s="38" t="s">
        <v>129</v>
      </c>
      <c r="H13" s="11"/>
    </row>
    <row r="14" spans="1:8" s="2" customFormat="1" ht="17.100000000000001" customHeight="1" x14ac:dyDescent="0.2">
      <c r="A14" s="31"/>
      <c r="B14" s="60"/>
      <c r="C14" s="73"/>
      <c r="D14" s="39"/>
      <c r="E14" s="47"/>
      <c r="F14" s="60" t="s">
        <v>370</v>
      </c>
      <c r="G14" s="38" t="s">
        <v>122</v>
      </c>
      <c r="H14" s="11"/>
    </row>
    <row r="15" spans="1:8" s="2" customFormat="1" ht="17.100000000000001" customHeight="1" x14ac:dyDescent="0.2">
      <c r="A15" s="31">
        <v>2</v>
      </c>
      <c r="B15" s="60" t="s">
        <v>42</v>
      </c>
      <c r="C15" s="73">
        <v>33</v>
      </c>
      <c r="D15" s="39">
        <v>26</v>
      </c>
      <c r="E15" s="47">
        <f t="shared" ref="E15:E39" si="0">D15*100/C15</f>
        <v>78.787878787878782</v>
      </c>
      <c r="F15" s="60" t="s">
        <v>369</v>
      </c>
      <c r="G15" s="38" t="s">
        <v>147</v>
      </c>
      <c r="H15" s="11"/>
    </row>
    <row r="16" spans="1:8" s="2" customFormat="1" ht="17.100000000000001" customHeight="1" x14ac:dyDescent="0.2">
      <c r="A16" s="31">
        <v>3</v>
      </c>
      <c r="B16" s="60" t="s">
        <v>36</v>
      </c>
      <c r="C16" s="73">
        <v>42</v>
      </c>
      <c r="D16" s="39">
        <v>35</v>
      </c>
      <c r="E16" s="47">
        <f t="shared" si="0"/>
        <v>83.333333333333329</v>
      </c>
      <c r="F16" s="60" t="s">
        <v>343</v>
      </c>
      <c r="G16" s="38" t="s">
        <v>118</v>
      </c>
      <c r="H16" s="11"/>
    </row>
    <row r="17" spans="1:8" s="2" customFormat="1" ht="17.100000000000001" customHeight="1" x14ac:dyDescent="0.2">
      <c r="A17" s="31"/>
      <c r="B17" s="60"/>
      <c r="C17" s="73"/>
      <c r="D17" s="39"/>
      <c r="E17" s="47"/>
      <c r="F17" s="60" t="s">
        <v>170</v>
      </c>
      <c r="G17" s="38" t="s">
        <v>119</v>
      </c>
      <c r="H17" s="11"/>
    </row>
    <row r="18" spans="1:8" s="2" customFormat="1" ht="17.100000000000001" customHeight="1" x14ac:dyDescent="0.2">
      <c r="A18" s="31"/>
      <c r="B18" s="60"/>
      <c r="C18" s="73"/>
      <c r="D18" s="39"/>
      <c r="E18" s="47"/>
      <c r="F18" s="60" t="s">
        <v>347</v>
      </c>
      <c r="G18" s="38" t="s">
        <v>122</v>
      </c>
      <c r="H18" s="11"/>
    </row>
    <row r="19" spans="1:8" s="2" customFormat="1" ht="17.100000000000001" customHeight="1" x14ac:dyDescent="0.2">
      <c r="A19" s="31"/>
      <c r="B19" s="60"/>
      <c r="C19" s="73"/>
      <c r="D19" s="39"/>
      <c r="E19" s="47"/>
      <c r="F19" s="60" t="s">
        <v>347</v>
      </c>
      <c r="G19" s="38" t="s">
        <v>141</v>
      </c>
      <c r="H19" s="11"/>
    </row>
    <row r="20" spans="1:8" s="2" customFormat="1" ht="17.100000000000001" customHeight="1" x14ac:dyDescent="0.2">
      <c r="A20" s="31">
        <v>4</v>
      </c>
      <c r="B20" s="60" t="s">
        <v>264</v>
      </c>
      <c r="C20" s="73">
        <v>23</v>
      </c>
      <c r="D20" s="39">
        <v>18</v>
      </c>
      <c r="E20" s="47">
        <f t="shared" si="0"/>
        <v>78.260869565217391</v>
      </c>
      <c r="F20" s="60" t="s">
        <v>126</v>
      </c>
      <c r="G20" s="38" t="s">
        <v>147</v>
      </c>
      <c r="H20" s="12"/>
    </row>
    <row r="21" spans="1:8" s="2" customFormat="1" ht="17.100000000000001" customHeight="1" x14ac:dyDescent="0.2">
      <c r="A21" s="31">
        <v>5</v>
      </c>
      <c r="B21" s="60" t="s">
        <v>37</v>
      </c>
      <c r="C21" s="73">
        <v>36</v>
      </c>
      <c r="D21" s="39">
        <v>29</v>
      </c>
      <c r="E21" s="47">
        <f t="shared" si="0"/>
        <v>80.555555555555557</v>
      </c>
      <c r="F21" s="60" t="s">
        <v>173</v>
      </c>
      <c r="G21" s="38" t="s">
        <v>147</v>
      </c>
      <c r="H21" s="12"/>
    </row>
    <row r="22" spans="1:8" s="2" customFormat="1" ht="17.100000000000001" customHeight="1" x14ac:dyDescent="0.2">
      <c r="A22" s="31">
        <v>6</v>
      </c>
      <c r="B22" s="60" t="s">
        <v>38</v>
      </c>
      <c r="C22" s="73">
        <v>47</v>
      </c>
      <c r="D22" s="39">
        <v>32</v>
      </c>
      <c r="E22" s="47">
        <f t="shared" si="0"/>
        <v>68.085106382978722</v>
      </c>
      <c r="F22" s="60" t="s">
        <v>170</v>
      </c>
      <c r="G22" s="38" t="s">
        <v>118</v>
      </c>
      <c r="H22" s="11"/>
    </row>
    <row r="23" spans="1:8" s="2" customFormat="1" ht="17.100000000000001" customHeight="1" x14ac:dyDescent="0.2">
      <c r="A23" s="31"/>
      <c r="B23" s="60"/>
      <c r="C23" s="73"/>
      <c r="D23" s="39"/>
      <c r="E23" s="47"/>
      <c r="F23" s="60" t="s">
        <v>343</v>
      </c>
      <c r="G23" s="38" t="s">
        <v>119</v>
      </c>
      <c r="H23" s="11"/>
    </row>
    <row r="24" spans="1:8" s="2" customFormat="1" ht="17.100000000000001" customHeight="1" x14ac:dyDescent="0.2">
      <c r="A24" s="31"/>
      <c r="B24" s="60"/>
      <c r="C24" s="73"/>
      <c r="D24" s="39"/>
      <c r="E24" s="47"/>
      <c r="F24" s="60" t="s">
        <v>348</v>
      </c>
      <c r="G24" s="38" t="s">
        <v>122</v>
      </c>
      <c r="H24" s="11"/>
    </row>
    <row r="25" spans="1:8" s="2" customFormat="1" ht="17.100000000000001" customHeight="1" x14ac:dyDescent="0.2">
      <c r="A25" s="31"/>
      <c r="B25" s="60"/>
      <c r="C25" s="73"/>
      <c r="D25" s="39"/>
      <c r="E25" s="47"/>
      <c r="F25" s="60" t="s">
        <v>348</v>
      </c>
      <c r="G25" s="38" t="s">
        <v>141</v>
      </c>
      <c r="H25" s="11"/>
    </row>
    <row r="26" spans="1:8" s="2" customFormat="1" ht="17.100000000000001" customHeight="1" x14ac:dyDescent="0.2">
      <c r="A26" s="31">
        <v>7</v>
      </c>
      <c r="B26" s="60" t="s">
        <v>39</v>
      </c>
      <c r="C26" s="73">
        <v>38</v>
      </c>
      <c r="D26" s="39">
        <v>35</v>
      </c>
      <c r="E26" s="47">
        <f t="shared" si="0"/>
        <v>92.10526315789474</v>
      </c>
      <c r="F26" s="60" t="s">
        <v>172</v>
      </c>
      <c r="G26" s="38" t="s">
        <v>147</v>
      </c>
      <c r="H26" s="11"/>
    </row>
    <row r="27" spans="1:8" s="2" customFormat="1" ht="17.100000000000001" customHeight="1" x14ac:dyDescent="0.2">
      <c r="A27" s="31">
        <v>8</v>
      </c>
      <c r="B27" s="60" t="s">
        <v>40</v>
      </c>
      <c r="C27" s="73">
        <v>24</v>
      </c>
      <c r="D27" s="39">
        <v>20</v>
      </c>
      <c r="E27" s="47">
        <f t="shared" si="0"/>
        <v>83.333333333333329</v>
      </c>
      <c r="F27" s="60" t="s">
        <v>171</v>
      </c>
      <c r="G27" s="38" t="s">
        <v>147</v>
      </c>
      <c r="H27" s="12"/>
    </row>
    <row r="28" spans="1:8" s="2" customFormat="1" ht="17.100000000000001" customHeight="1" x14ac:dyDescent="0.2">
      <c r="A28" s="31">
        <v>9</v>
      </c>
      <c r="B28" s="60" t="s">
        <v>41</v>
      </c>
      <c r="C28" s="73">
        <v>64</v>
      </c>
      <c r="D28" s="39">
        <v>57</v>
      </c>
      <c r="E28" s="47">
        <f t="shared" si="0"/>
        <v>89.0625</v>
      </c>
      <c r="F28" s="60" t="s">
        <v>125</v>
      </c>
      <c r="G28" s="38" t="s">
        <v>118</v>
      </c>
      <c r="H28" s="11"/>
    </row>
    <row r="29" spans="1:8" s="2" customFormat="1" ht="17.100000000000001" customHeight="1" x14ac:dyDescent="0.2">
      <c r="A29" s="31"/>
      <c r="B29" s="60"/>
      <c r="C29" s="73"/>
      <c r="D29" s="39"/>
      <c r="E29" s="47"/>
      <c r="F29" s="60" t="s">
        <v>345</v>
      </c>
      <c r="G29" s="38" t="s">
        <v>138</v>
      </c>
      <c r="H29" s="11"/>
    </row>
    <row r="30" spans="1:8" s="2" customFormat="1" ht="17.100000000000001" customHeight="1" x14ac:dyDescent="0.2">
      <c r="A30" s="31"/>
      <c r="B30" s="60"/>
      <c r="C30" s="73"/>
      <c r="D30" s="39"/>
      <c r="E30" s="47"/>
      <c r="F30" s="60" t="s">
        <v>345</v>
      </c>
      <c r="G30" s="38" t="s">
        <v>141</v>
      </c>
      <c r="H30" s="12"/>
    </row>
    <row r="31" spans="1:8" s="2" customFormat="1" ht="18" customHeight="1" x14ac:dyDescent="0.2">
      <c r="A31" s="31">
        <v>10</v>
      </c>
      <c r="B31" s="60" t="s">
        <v>68</v>
      </c>
      <c r="C31" s="73">
        <v>53</v>
      </c>
      <c r="D31" s="39">
        <v>34</v>
      </c>
      <c r="E31" s="47">
        <f t="shared" si="0"/>
        <v>64.15094339622641</v>
      </c>
      <c r="F31" s="60" t="s">
        <v>212</v>
      </c>
      <c r="G31" s="38" t="s">
        <v>167</v>
      </c>
      <c r="H31" s="12"/>
    </row>
    <row r="32" spans="1:8" s="2" customFormat="1" ht="18" customHeight="1" x14ac:dyDescent="0.2">
      <c r="A32" s="31">
        <v>11</v>
      </c>
      <c r="B32" s="60" t="s">
        <v>67</v>
      </c>
      <c r="C32" s="73">
        <v>59</v>
      </c>
      <c r="D32" s="39">
        <v>34</v>
      </c>
      <c r="E32" s="47">
        <f t="shared" si="0"/>
        <v>57.627118644067799</v>
      </c>
      <c r="F32" s="60" t="s">
        <v>344</v>
      </c>
      <c r="G32" s="38" t="s">
        <v>120</v>
      </c>
      <c r="H32" s="11"/>
    </row>
    <row r="33" spans="1:12" s="2" customFormat="1" ht="18" customHeight="1" x14ac:dyDescent="0.2">
      <c r="A33" s="31">
        <v>12</v>
      </c>
      <c r="B33" s="60" t="s">
        <v>266</v>
      </c>
      <c r="C33" s="73">
        <v>36</v>
      </c>
      <c r="D33" s="39">
        <v>16</v>
      </c>
      <c r="E33" s="47">
        <f t="shared" si="0"/>
        <v>44.444444444444443</v>
      </c>
      <c r="F33" s="60" t="s">
        <v>344</v>
      </c>
      <c r="G33" s="38" t="s">
        <v>145</v>
      </c>
      <c r="H33" s="11"/>
    </row>
    <row r="34" spans="1:12" s="2" customFormat="1" ht="18" customHeight="1" x14ac:dyDescent="0.2">
      <c r="A34" s="31">
        <v>13</v>
      </c>
      <c r="B34" s="60" t="s">
        <v>367</v>
      </c>
      <c r="C34" s="73">
        <v>58</v>
      </c>
      <c r="D34" s="39">
        <v>45</v>
      </c>
      <c r="E34" s="47">
        <f t="shared" si="0"/>
        <v>77.58620689655173</v>
      </c>
      <c r="F34" s="60" t="s">
        <v>368</v>
      </c>
      <c r="G34" s="38" t="s">
        <v>167</v>
      </c>
      <c r="H34" s="11"/>
    </row>
    <row r="35" spans="1:12" s="2" customFormat="1" ht="18" customHeight="1" x14ac:dyDescent="0.2">
      <c r="A35" s="31"/>
      <c r="B35" s="74"/>
      <c r="C35" s="73"/>
      <c r="D35" s="39"/>
      <c r="E35" s="47"/>
      <c r="F35" s="60" t="s">
        <v>368</v>
      </c>
      <c r="G35" s="38" t="s">
        <v>141</v>
      </c>
      <c r="H35" s="11"/>
    </row>
    <row r="36" spans="1:12" s="2" customFormat="1" ht="18" customHeight="1" x14ac:dyDescent="0.2">
      <c r="A36" s="31">
        <v>14</v>
      </c>
      <c r="B36" s="60" t="s">
        <v>265</v>
      </c>
      <c r="C36" s="73">
        <v>57</v>
      </c>
      <c r="D36" s="39">
        <v>40</v>
      </c>
      <c r="E36" s="47">
        <f>D36*100/C36</f>
        <v>70.175438596491233</v>
      </c>
      <c r="F36" s="60" t="s">
        <v>371</v>
      </c>
      <c r="G36" s="38" t="s">
        <v>118</v>
      </c>
      <c r="H36" s="11"/>
    </row>
    <row r="37" spans="1:12" s="2" customFormat="1" ht="18" customHeight="1" x14ac:dyDescent="0.2">
      <c r="A37" s="31"/>
      <c r="B37" s="60"/>
      <c r="C37" s="73"/>
      <c r="D37" s="39"/>
      <c r="E37" s="47"/>
      <c r="F37" s="60" t="s">
        <v>346</v>
      </c>
      <c r="G37" s="38" t="s">
        <v>138</v>
      </c>
      <c r="H37" s="11"/>
    </row>
    <row r="38" spans="1:12" s="2" customFormat="1" ht="18" customHeight="1" x14ac:dyDescent="0.2">
      <c r="A38" s="31">
        <v>15</v>
      </c>
      <c r="B38" s="60" t="s">
        <v>69</v>
      </c>
      <c r="C38" s="73">
        <v>65</v>
      </c>
      <c r="D38" s="39">
        <v>34</v>
      </c>
      <c r="E38" s="47">
        <f t="shared" si="0"/>
        <v>52.307692307692307</v>
      </c>
      <c r="F38" s="60" t="s">
        <v>127</v>
      </c>
      <c r="G38" s="38" t="s">
        <v>145</v>
      </c>
      <c r="H38" s="11"/>
    </row>
    <row r="39" spans="1:12" s="2" customFormat="1" ht="18" customHeight="1" x14ac:dyDescent="0.2">
      <c r="A39" s="31">
        <v>16</v>
      </c>
      <c r="B39" s="60" t="s">
        <v>174</v>
      </c>
      <c r="C39" s="73">
        <v>35</v>
      </c>
      <c r="D39" s="39">
        <v>29</v>
      </c>
      <c r="E39" s="47">
        <f t="shared" si="0"/>
        <v>82.857142857142861</v>
      </c>
      <c r="F39" s="60" t="s">
        <v>370</v>
      </c>
      <c r="G39" s="38" t="s">
        <v>120</v>
      </c>
      <c r="H39" s="12"/>
    </row>
    <row r="40" spans="1:12" s="2" customFormat="1" ht="18" customHeight="1" x14ac:dyDescent="0.2">
      <c r="A40" s="44">
        <f>A39</f>
        <v>16</v>
      </c>
      <c r="B40" s="36" t="s">
        <v>124</v>
      </c>
      <c r="C40" s="40">
        <f>SUM(C12:C39)</f>
        <v>713</v>
      </c>
      <c r="D40" s="40">
        <f>SUM(D12:D39)</f>
        <v>517</v>
      </c>
      <c r="E40" s="48">
        <f>D40*100/C40</f>
        <v>72.510518934081347</v>
      </c>
      <c r="F40" s="39"/>
      <c r="G40" s="39"/>
      <c r="H40" s="12"/>
    </row>
    <row r="41" spans="1:12" s="17" customFormat="1" ht="18" customHeight="1" x14ac:dyDescent="0.25">
      <c r="A41" s="97" t="s">
        <v>112</v>
      </c>
      <c r="B41" s="98"/>
      <c r="C41" s="62"/>
      <c r="D41" s="41"/>
      <c r="E41" s="41"/>
      <c r="F41" s="42"/>
      <c r="G41" s="43"/>
      <c r="H41" s="34"/>
    </row>
    <row r="42" spans="1:12" s="18" customFormat="1" ht="18" customHeight="1" x14ac:dyDescent="0.2">
      <c r="A42" s="31">
        <v>1</v>
      </c>
      <c r="B42" s="60" t="s">
        <v>32</v>
      </c>
      <c r="C42" s="73">
        <v>60</v>
      </c>
      <c r="D42" s="39">
        <v>51</v>
      </c>
      <c r="E42" s="47">
        <f t="shared" ref="E42:E59" si="1">D42*100/C42</f>
        <v>85</v>
      </c>
      <c r="F42" s="60" t="s">
        <v>117</v>
      </c>
      <c r="G42" s="38" t="s">
        <v>138</v>
      </c>
      <c r="H42" s="12"/>
    </row>
    <row r="43" spans="1:12" s="18" customFormat="1" ht="18" customHeight="1" x14ac:dyDescent="0.2">
      <c r="A43" s="31"/>
      <c r="B43" s="60"/>
      <c r="C43" s="73"/>
      <c r="D43" s="39"/>
      <c r="E43" s="47"/>
      <c r="F43" s="60" t="s">
        <v>116</v>
      </c>
      <c r="G43" s="38" t="s">
        <v>141</v>
      </c>
      <c r="H43" s="12"/>
    </row>
    <row r="44" spans="1:12" s="2" customFormat="1" ht="18" customHeight="1" x14ac:dyDescent="0.2">
      <c r="A44" s="31">
        <v>2</v>
      </c>
      <c r="B44" s="60" t="s">
        <v>355</v>
      </c>
      <c r="C44" s="73">
        <v>67</v>
      </c>
      <c r="D44" s="39">
        <v>59</v>
      </c>
      <c r="E44" s="47">
        <f t="shared" si="1"/>
        <v>88.059701492537314</v>
      </c>
      <c r="F44" s="60" t="s">
        <v>165</v>
      </c>
      <c r="G44" s="38" t="s">
        <v>118</v>
      </c>
      <c r="H44" s="12"/>
      <c r="I44" s="18"/>
      <c r="J44" s="18"/>
      <c r="K44" s="18"/>
      <c r="L44" s="18"/>
    </row>
    <row r="45" spans="1:12" s="18" customFormat="1" ht="18" customHeight="1" x14ac:dyDescent="0.2">
      <c r="A45" s="31"/>
      <c r="B45" s="60"/>
      <c r="C45" s="73"/>
      <c r="D45" s="39"/>
      <c r="E45" s="47"/>
      <c r="F45" s="60" t="s">
        <v>161</v>
      </c>
      <c r="G45" s="38" t="s">
        <v>119</v>
      </c>
      <c r="H45" s="12"/>
    </row>
    <row r="46" spans="1:12" s="18" customFormat="1" ht="18" customHeight="1" x14ac:dyDescent="0.2">
      <c r="A46" s="31">
        <v>3</v>
      </c>
      <c r="B46" s="60" t="s">
        <v>274</v>
      </c>
      <c r="C46" s="73">
        <v>33</v>
      </c>
      <c r="D46" s="39">
        <v>16</v>
      </c>
      <c r="E46" s="47">
        <f t="shared" si="1"/>
        <v>48.484848484848484</v>
      </c>
      <c r="F46" s="60" t="s">
        <v>164</v>
      </c>
      <c r="G46" s="38" t="s">
        <v>119</v>
      </c>
      <c r="H46" s="12"/>
    </row>
    <row r="47" spans="1:12" s="18" customFormat="1" ht="18" customHeight="1" x14ac:dyDescent="0.2">
      <c r="A47" s="31"/>
      <c r="B47" s="60"/>
      <c r="C47" s="73"/>
      <c r="D47" s="39"/>
      <c r="E47" s="47"/>
      <c r="F47" s="60" t="s">
        <v>165</v>
      </c>
      <c r="G47" s="38" t="s">
        <v>128</v>
      </c>
      <c r="H47" s="12"/>
      <c r="I47" s="2"/>
      <c r="J47" s="2"/>
      <c r="K47" s="2"/>
      <c r="L47" s="2"/>
    </row>
    <row r="48" spans="1:12" s="18" customFormat="1" ht="17.100000000000001" customHeight="1" x14ac:dyDescent="0.2">
      <c r="A48" s="31">
        <v>4</v>
      </c>
      <c r="B48" s="60" t="s">
        <v>338</v>
      </c>
      <c r="C48" s="73">
        <v>54</v>
      </c>
      <c r="D48" s="39">
        <v>45</v>
      </c>
      <c r="E48" s="47">
        <f t="shared" si="1"/>
        <v>83.333333333333329</v>
      </c>
      <c r="F48" s="60" t="s">
        <v>115</v>
      </c>
      <c r="G48" s="38" t="s">
        <v>118</v>
      </c>
      <c r="H48" s="12"/>
    </row>
    <row r="49" spans="1:8" s="18" customFormat="1" ht="17.100000000000001" customHeight="1" x14ac:dyDescent="0.2">
      <c r="A49" s="31"/>
      <c r="B49" s="60"/>
      <c r="C49" s="73"/>
      <c r="D49" s="39"/>
      <c r="E49" s="47"/>
      <c r="F49" s="60" t="s">
        <v>340</v>
      </c>
      <c r="G49" s="38" t="s">
        <v>187</v>
      </c>
      <c r="H49" s="12"/>
    </row>
    <row r="50" spans="1:8" s="18" customFormat="1" ht="17.100000000000001" customHeight="1" x14ac:dyDescent="0.2">
      <c r="A50" s="31"/>
      <c r="B50" s="60"/>
      <c r="C50" s="73"/>
      <c r="D50" s="39"/>
      <c r="E50" s="47"/>
      <c r="F50" s="60" t="s">
        <v>247</v>
      </c>
      <c r="G50" s="38" t="s">
        <v>145</v>
      </c>
      <c r="H50" s="12"/>
    </row>
    <row r="51" spans="1:8" s="18" customFormat="1" ht="18" customHeight="1" x14ac:dyDescent="0.2">
      <c r="A51" s="31">
        <v>5</v>
      </c>
      <c r="B51" s="60" t="s">
        <v>48</v>
      </c>
      <c r="C51" s="73">
        <v>28</v>
      </c>
      <c r="D51" s="39">
        <v>19</v>
      </c>
      <c r="E51" s="47">
        <f t="shared" si="1"/>
        <v>67.857142857142861</v>
      </c>
      <c r="F51" s="60" t="s">
        <v>149</v>
      </c>
      <c r="G51" s="38" t="s">
        <v>147</v>
      </c>
      <c r="H51" s="12"/>
    </row>
    <row r="52" spans="1:8" s="18" customFormat="1" ht="18" customHeight="1" x14ac:dyDescent="0.2">
      <c r="A52" s="31">
        <v>6</v>
      </c>
      <c r="B52" s="60" t="s">
        <v>50</v>
      </c>
      <c r="C52" s="73">
        <v>23</v>
      </c>
      <c r="D52" s="39">
        <v>17</v>
      </c>
      <c r="E52" s="47">
        <f t="shared" si="1"/>
        <v>73.913043478260875</v>
      </c>
      <c r="F52" s="60" t="s">
        <v>150</v>
      </c>
      <c r="G52" s="38" t="s">
        <v>147</v>
      </c>
      <c r="H52" s="12"/>
    </row>
    <row r="53" spans="1:8" s="18" customFormat="1" ht="18" customHeight="1" x14ac:dyDescent="0.2">
      <c r="A53" s="31">
        <v>7</v>
      </c>
      <c r="B53" s="60" t="s">
        <v>49</v>
      </c>
      <c r="C53" s="73">
        <v>29</v>
      </c>
      <c r="D53" s="39">
        <v>24</v>
      </c>
      <c r="E53" s="47">
        <f t="shared" si="1"/>
        <v>82.758620689655174</v>
      </c>
      <c r="F53" s="60" t="s">
        <v>148</v>
      </c>
      <c r="G53" s="38" t="s">
        <v>147</v>
      </c>
      <c r="H53" s="12"/>
    </row>
    <row r="54" spans="1:8" s="18" customFormat="1" ht="18" customHeight="1" x14ac:dyDescent="0.2">
      <c r="A54" s="31">
        <v>8</v>
      </c>
      <c r="B54" s="60" t="s">
        <v>354</v>
      </c>
      <c r="C54" s="73">
        <v>55</v>
      </c>
      <c r="D54" s="39">
        <v>37</v>
      </c>
      <c r="E54" s="47">
        <f t="shared" si="1"/>
        <v>67.272727272727266</v>
      </c>
      <c r="F54" s="60" t="s">
        <v>151</v>
      </c>
      <c r="G54" s="38" t="s">
        <v>147</v>
      </c>
      <c r="H54" s="12"/>
    </row>
    <row r="55" spans="1:8" s="18" customFormat="1" ht="18" customHeight="1" x14ac:dyDescent="0.2">
      <c r="A55" s="31">
        <v>9</v>
      </c>
      <c r="B55" s="60" t="s">
        <v>356</v>
      </c>
      <c r="C55" s="73">
        <v>50</v>
      </c>
      <c r="D55" s="39">
        <v>35</v>
      </c>
      <c r="E55" s="47">
        <f t="shared" si="1"/>
        <v>70</v>
      </c>
      <c r="F55" s="60" t="s">
        <v>210</v>
      </c>
      <c r="G55" s="38" t="s">
        <v>167</v>
      </c>
      <c r="H55" s="12"/>
    </row>
    <row r="56" spans="1:8" s="18" customFormat="1" ht="18" customHeight="1" x14ac:dyDescent="0.2">
      <c r="A56" s="31">
        <v>10</v>
      </c>
      <c r="B56" s="60" t="s">
        <v>74</v>
      </c>
      <c r="C56" s="73">
        <v>63</v>
      </c>
      <c r="D56" s="39">
        <v>54</v>
      </c>
      <c r="E56" s="47">
        <f t="shared" si="1"/>
        <v>85.714285714285708</v>
      </c>
      <c r="F56" s="60" t="s">
        <v>357</v>
      </c>
      <c r="G56" s="38" t="s">
        <v>120</v>
      </c>
      <c r="H56" s="12"/>
    </row>
    <row r="57" spans="1:8" s="18" customFormat="1" ht="18" customHeight="1" x14ac:dyDescent="0.2">
      <c r="A57" s="31">
        <v>11</v>
      </c>
      <c r="B57" s="60" t="s">
        <v>339</v>
      </c>
      <c r="C57" s="73">
        <v>52</v>
      </c>
      <c r="D57" s="39">
        <v>29</v>
      </c>
      <c r="E57" s="47">
        <f t="shared" si="1"/>
        <v>55.769230769230766</v>
      </c>
      <c r="F57" s="60" t="s">
        <v>116</v>
      </c>
      <c r="G57" s="38" t="s">
        <v>120</v>
      </c>
      <c r="H57" s="12"/>
    </row>
    <row r="58" spans="1:8" s="18" customFormat="1" ht="18" customHeight="1" x14ac:dyDescent="0.2">
      <c r="A58" s="31"/>
      <c r="B58" s="60"/>
      <c r="C58" s="73"/>
      <c r="D58" s="39"/>
      <c r="E58" s="47"/>
      <c r="F58" s="60" t="s">
        <v>116</v>
      </c>
      <c r="G58" s="38" t="s">
        <v>121</v>
      </c>
      <c r="H58" s="12"/>
    </row>
    <row r="59" spans="1:8" s="18" customFormat="1" ht="18" customHeight="1" x14ac:dyDescent="0.2">
      <c r="A59" s="31">
        <v>12</v>
      </c>
      <c r="B59" s="60" t="s">
        <v>76</v>
      </c>
      <c r="C59" s="73">
        <v>33</v>
      </c>
      <c r="D59" s="39">
        <v>27</v>
      </c>
      <c r="E59" s="47">
        <f t="shared" si="1"/>
        <v>81.818181818181813</v>
      </c>
      <c r="F59" s="60" t="s">
        <v>113</v>
      </c>
      <c r="G59" s="38" t="s">
        <v>118</v>
      </c>
      <c r="H59" s="12"/>
    </row>
    <row r="60" spans="1:8" s="18" customFormat="1" ht="18" customHeight="1" x14ac:dyDescent="0.2">
      <c r="A60" s="31"/>
      <c r="B60" s="60"/>
      <c r="C60" s="73"/>
      <c r="D60" s="39"/>
      <c r="E60" s="47"/>
      <c r="F60" s="60" t="s">
        <v>114</v>
      </c>
      <c r="G60" s="38" t="s">
        <v>119</v>
      </c>
      <c r="H60" s="12"/>
    </row>
    <row r="61" spans="1:8" s="18" customFormat="1" ht="18" customHeight="1" x14ac:dyDescent="0.2">
      <c r="A61" s="75"/>
      <c r="B61" s="76"/>
      <c r="C61" s="77"/>
      <c r="D61" s="77"/>
      <c r="E61" s="78"/>
      <c r="F61" s="76" t="s">
        <v>323</v>
      </c>
      <c r="G61" s="79" t="s">
        <v>122</v>
      </c>
      <c r="H61" s="80"/>
    </row>
    <row r="62" spans="1:8" s="2" customFormat="1" ht="18" customHeight="1" x14ac:dyDescent="0.2">
      <c r="A62" s="44">
        <f>A59</f>
        <v>12</v>
      </c>
      <c r="B62" s="36" t="s">
        <v>124</v>
      </c>
      <c r="C62" s="40">
        <f>SUM(C42:C61)</f>
        <v>547</v>
      </c>
      <c r="D62" s="40">
        <f>SUM(D42:D61)</f>
        <v>413</v>
      </c>
      <c r="E62" s="48">
        <f>D62*100/C62</f>
        <v>75.502742230347351</v>
      </c>
      <c r="F62" s="39"/>
      <c r="G62" s="39"/>
      <c r="H62" s="12"/>
    </row>
    <row r="63" spans="1:8" s="18" customFormat="1" ht="18" customHeight="1" x14ac:dyDescent="0.2">
      <c r="A63" s="90" t="s">
        <v>130</v>
      </c>
      <c r="B63" s="91"/>
      <c r="C63" s="40"/>
      <c r="D63" s="39"/>
      <c r="E63" s="47"/>
      <c r="F63" s="39"/>
      <c r="G63" s="39"/>
      <c r="H63" s="12"/>
    </row>
    <row r="64" spans="1:8" s="2" customFormat="1" ht="18" customHeight="1" x14ac:dyDescent="0.2">
      <c r="A64" s="31">
        <v>1</v>
      </c>
      <c r="B64" s="60" t="s">
        <v>256</v>
      </c>
      <c r="C64" s="73">
        <v>53</v>
      </c>
      <c r="D64" s="39">
        <v>37</v>
      </c>
      <c r="E64" s="47">
        <f t="shared" ref="E64:E95" si="2">D64*100/C64</f>
        <v>69.811320754716988</v>
      </c>
      <c r="F64" s="60" t="s">
        <v>199</v>
      </c>
      <c r="G64" s="38" t="s">
        <v>136</v>
      </c>
      <c r="H64" s="9"/>
    </row>
    <row r="65" spans="1:8" s="2" customFormat="1" ht="18" customHeight="1" x14ac:dyDescent="0.2">
      <c r="A65" s="31">
        <v>2</v>
      </c>
      <c r="B65" s="60" t="s">
        <v>21</v>
      </c>
      <c r="C65" s="73">
        <v>36</v>
      </c>
      <c r="D65" s="39">
        <v>24</v>
      </c>
      <c r="E65" s="47">
        <f t="shared" si="2"/>
        <v>66.666666666666671</v>
      </c>
      <c r="F65" s="60" t="s">
        <v>188</v>
      </c>
      <c r="G65" s="38" t="s">
        <v>128</v>
      </c>
      <c r="H65" s="30"/>
    </row>
    <row r="66" spans="1:8" s="2" customFormat="1" ht="18" customHeight="1" x14ac:dyDescent="0.2">
      <c r="A66" s="31">
        <v>3</v>
      </c>
      <c r="B66" s="60" t="s">
        <v>292</v>
      </c>
      <c r="C66" s="73">
        <v>37</v>
      </c>
      <c r="D66" s="39">
        <v>35</v>
      </c>
      <c r="E66" s="47">
        <f t="shared" si="2"/>
        <v>94.594594594594597</v>
      </c>
      <c r="F66" s="60" t="s">
        <v>188</v>
      </c>
      <c r="G66" s="38" t="s">
        <v>120</v>
      </c>
      <c r="H66" s="30"/>
    </row>
    <row r="67" spans="1:8" s="2" customFormat="1" ht="18" customHeight="1" x14ac:dyDescent="0.2">
      <c r="A67" s="31">
        <v>4</v>
      </c>
      <c r="B67" s="60" t="s">
        <v>86</v>
      </c>
      <c r="C67" s="73">
        <v>63</v>
      </c>
      <c r="D67" s="39">
        <v>54</v>
      </c>
      <c r="E67" s="47">
        <f t="shared" si="2"/>
        <v>85.714285714285708</v>
      </c>
      <c r="F67" s="60" t="s">
        <v>213</v>
      </c>
      <c r="G67" s="38" t="s">
        <v>136</v>
      </c>
      <c r="H67" s="30"/>
    </row>
    <row r="68" spans="1:8" s="2" customFormat="1" ht="18" customHeight="1" x14ac:dyDescent="0.2">
      <c r="A68" s="31">
        <v>5</v>
      </c>
      <c r="B68" s="60" t="s">
        <v>87</v>
      </c>
      <c r="C68" s="73">
        <v>62</v>
      </c>
      <c r="D68" s="39">
        <v>44</v>
      </c>
      <c r="E68" s="47">
        <f t="shared" si="2"/>
        <v>70.967741935483872</v>
      </c>
      <c r="F68" s="60" t="s">
        <v>161</v>
      </c>
      <c r="G68" s="38" t="s">
        <v>118</v>
      </c>
      <c r="H68" s="30"/>
    </row>
    <row r="69" spans="1:8" s="2" customFormat="1" ht="18" customHeight="1" x14ac:dyDescent="0.2">
      <c r="A69" s="31"/>
      <c r="B69" s="60"/>
      <c r="C69" s="73"/>
      <c r="D69" s="39"/>
      <c r="E69" s="47"/>
      <c r="F69" s="60" t="s">
        <v>194</v>
      </c>
      <c r="G69" s="38" t="s">
        <v>169</v>
      </c>
      <c r="H69" s="30"/>
    </row>
    <row r="70" spans="1:8" s="2" customFormat="1" ht="18" customHeight="1" x14ac:dyDescent="0.2">
      <c r="A70" s="31">
        <v>6</v>
      </c>
      <c r="B70" s="60" t="s">
        <v>372</v>
      </c>
      <c r="C70" s="73">
        <v>58</v>
      </c>
      <c r="D70" s="39">
        <v>55</v>
      </c>
      <c r="E70" s="47">
        <f t="shared" si="2"/>
        <v>94.827586206896555</v>
      </c>
      <c r="F70" s="60" t="s">
        <v>192</v>
      </c>
      <c r="G70" s="38" t="s">
        <v>136</v>
      </c>
      <c r="H70" s="30"/>
    </row>
    <row r="71" spans="1:8" s="2" customFormat="1" ht="18" customHeight="1" x14ac:dyDescent="0.2">
      <c r="A71" s="31"/>
      <c r="B71" s="60"/>
      <c r="C71" s="73"/>
      <c r="D71" s="39"/>
      <c r="E71" s="47"/>
      <c r="F71" s="60" t="s">
        <v>376</v>
      </c>
      <c r="G71" s="38" t="s">
        <v>122</v>
      </c>
      <c r="H71" s="30"/>
    </row>
    <row r="72" spans="1:8" s="2" customFormat="1" ht="18" customHeight="1" x14ac:dyDescent="0.2">
      <c r="A72" s="31">
        <v>7</v>
      </c>
      <c r="B72" s="60" t="s">
        <v>51</v>
      </c>
      <c r="C72" s="73">
        <v>26</v>
      </c>
      <c r="D72" s="39">
        <v>24</v>
      </c>
      <c r="E72" s="47">
        <f t="shared" si="2"/>
        <v>92.307692307692307</v>
      </c>
      <c r="F72" s="60" t="s">
        <v>378</v>
      </c>
      <c r="G72" s="38" t="s">
        <v>118</v>
      </c>
      <c r="H72" s="30"/>
    </row>
    <row r="73" spans="1:8" s="2" customFormat="1" ht="18" customHeight="1" x14ac:dyDescent="0.2">
      <c r="A73" s="31"/>
      <c r="B73" s="60"/>
      <c r="C73" s="73"/>
      <c r="D73" s="39"/>
      <c r="E73" s="47"/>
      <c r="F73" s="60" t="s">
        <v>378</v>
      </c>
      <c r="G73" s="38" t="s">
        <v>169</v>
      </c>
      <c r="H73" s="30"/>
    </row>
    <row r="74" spans="1:8" s="2" customFormat="1" ht="18" customHeight="1" x14ac:dyDescent="0.2">
      <c r="A74" s="31">
        <v>8</v>
      </c>
      <c r="B74" s="60" t="s">
        <v>330</v>
      </c>
      <c r="C74" s="73">
        <v>46</v>
      </c>
      <c r="D74" s="39">
        <v>37</v>
      </c>
      <c r="E74" s="47">
        <f t="shared" si="2"/>
        <v>80.434782608695656</v>
      </c>
      <c r="F74" s="60" t="s">
        <v>377</v>
      </c>
      <c r="G74" s="38" t="s">
        <v>167</v>
      </c>
      <c r="H74" s="30"/>
    </row>
    <row r="75" spans="1:8" s="2" customFormat="1" ht="18" customHeight="1" x14ac:dyDescent="0.2">
      <c r="A75" s="31"/>
      <c r="B75" s="74"/>
      <c r="C75" s="73"/>
      <c r="D75" s="39"/>
      <c r="E75" s="47"/>
      <c r="F75" s="60" t="s">
        <v>377</v>
      </c>
      <c r="G75" s="38" t="s">
        <v>141</v>
      </c>
      <c r="H75" s="30"/>
    </row>
    <row r="76" spans="1:8" s="2" customFormat="1" ht="18" customHeight="1" x14ac:dyDescent="0.2">
      <c r="A76" s="31">
        <v>9</v>
      </c>
      <c r="B76" s="60" t="s">
        <v>233</v>
      </c>
      <c r="C76" s="73">
        <v>47</v>
      </c>
      <c r="D76" s="39">
        <v>39</v>
      </c>
      <c r="E76" s="47">
        <f t="shared" si="2"/>
        <v>82.978723404255319</v>
      </c>
      <c r="F76" s="60" t="s">
        <v>198</v>
      </c>
      <c r="G76" s="38" t="s">
        <v>167</v>
      </c>
      <c r="H76" s="30"/>
    </row>
    <row r="77" spans="1:8" s="2" customFormat="1" ht="18" customHeight="1" x14ac:dyDescent="0.2">
      <c r="A77" s="31"/>
      <c r="B77" s="74"/>
      <c r="C77" s="73"/>
      <c r="D77" s="39"/>
      <c r="E77" s="47"/>
      <c r="F77" s="60" t="s">
        <v>198</v>
      </c>
      <c r="G77" s="38" t="s">
        <v>141</v>
      </c>
      <c r="H77" s="30"/>
    </row>
    <row r="78" spans="1:8" s="2" customFormat="1" ht="18" customHeight="1" x14ac:dyDescent="0.2">
      <c r="A78" s="31">
        <v>10</v>
      </c>
      <c r="B78" s="60" t="s">
        <v>373</v>
      </c>
      <c r="C78" s="73">
        <v>48</v>
      </c>
      <c r="D78" s="39">
        <v>45</v>
      </c>
      <c r="E78" s="47">
        <f t="shared" si="2"/>
        <v>93.75</v>
      </c>
      <c r="F78" s="60" t="s">
        <v>131</v>
      </c>
      <c r="G78" s="38" t="s">
        <v>167</v>
      </c>
      <c r="H78" s="30"/>
    </row>
    <row r="79" spans="1:8" s="2" customFormat="1" ht="18" customHeight="1" x14ac:dyDescent="0.2">
      <c r="A79" s="31"/>
      <c r="B79" s="74"/>
      <c r="C79" s="73"/>
      <c r="D79" s="39"/>
      <c r="E79" s="47"/>
      <c r="F79" s="60" t="s">
        <v>131</v>
      </c>
      <c r="G79" s="38" t="s">
        <v>141</v>
      </c>
      <c r="H79" s="30"/>
    </row>
    <row r="80" spans="1:8" s="2" customFormat="1" ht="18" customHeight="1" x14ac:dyDescent="0.2">
      <c r="A80" s="31">
        <v>11</v>
      </c>
      <c r="B80" s="60" t="s">
        <v>374</v>
      </c>
      <c r="C80" s="73">
        <v>22</v>
      </c>
      <c r="D80" s="39">
        <v>19</v>
      </c>
      <c r="E80" s="47">
        <f t="shared" si="2"/>
        <v>86.36363636363636</v>
      </c>
      <c r="F80" s="60" t="s">
        <v>196</v>
      </c>
      <c r="G80" s="38" t="s">
        <v>118</v>
      </c>
      <c r="H80" s="58" t="s">
        <v>417</v>
      </c>
    </row>
    <row r="81" spans="1:8" s="2" customFormat="1" ht="18" customHeight="1" x14ac:dyDescent="0.2">
      <c r="A81" s="31"/>
      <c r="B81" s="60"/>
      <c r="C81" s="73">
        <v>22</v>
      </c>
      <c r="D81" s="39">
        <v>19</v>
      </c>
      <c r="E81" s="47">
        <f t="shared" si="2"/>
        <v>86.36363636363636</v>
      </c>
      <c r="F81" s="60" t="s">
        <v>196</v>
      </c>
      <c r="G81" s="38" t="s">
        <v>169</v>
      </c>
      <c r="H81" s="58" t="s">
        <v>418</v>
      </c>
    </row>
    <row r="82" spans="1:8" s="120" customFormat="1" ht="18" customHeight="1" x14ac:dyDescent="0.2">
      <c r="A82" s="75"/>
      <c r="B82" s="112" t="s">
        <v>52</v>
      </c>
      <c r="C82" s="75">
        <v>289</v>
      </c>
      <c r="D82" s="75">
        <v>194</v>
      </c>
      <c r="E82" s="114">
        <f t="shared" si="2"/>
        <v>67.128027681660896</v>
      </c>
      <c r="F82" s="112" t="s">
        <v>133</v>
      </c>
      <c r="G82" s="118" t="s">
        <v>118</v>
      </c>
      <c r="H82" s="116" t="s">
        <v>300</v>
      </c>
    </row>
    <row r="83" spans="1:8" s="120" customFormat="1" ht="18" customHeight="1" x14ac:dyDescent="0.2">
      <c r="A83" s="75"/>
      <c r="B83" s="112"/>
      <c r="C83" s="75"/>
      <c r="D83" s="75"/>
      <c r="E83" s="114"/>
      <c r="F83" s="112" t="s">
        <v>217</v>
      </c>
      <c r="G83" s="118" t="s">
        <v>119</v>
      </c>
      <c r="H83" s="116" t="s">
        <v>300</v>
      </c>
    </row>
    <row r="84" spans="1:8" s="2" customFormat="1" ht="18" customHeight="1" x14ac:dyDescent="0.2">
      <c r="A84" s="31">
        <v>12</v>
      </c>
      <c r="B84" s="60" t="s">
        <v>54</v>
      </c>
      <c r="C84" s="73">
        <v>24</v>
      </c>
      <c r="D84" s="39">
        <v>16</v>
      </c>
      <c r="E84" s="47">
        <f t="shared" si="2"/>
        <v>66.666666666666671</v>
      </c>
      <c r="F84" s="60" t="s">
        <v>195</v>
      </c>
      <c r="G84" s="38" t="s">
        <v>118</v>
      </c>
      <c r="H84" s="58" t="s">
        <v>417</v>
      </c>
    </row>
    <row r="85" spans="1:8" s="2" customFormat="1" ht="18" customHeight="1" x14ac:dyDescent="0.2">
      <c r="A85" s="31"/>
      <c r="B85" s="60"/>
      <c r="C85" s="73">
        <v>24</v>
      </c>
      <c r="D85" s="39">
        <v>16</v>
      </c>
      <c r="E85" s="47">
        <f t="shared" si="2"/>
        <v>66.666666666666671</v>
      </c>
      <c r="F85" s="60" t="s">
        <v>195</v>
      </c>
      <c r="G85" s="38" t="s">
        <v>169</v>
      </c>
      <c r="H85" s="58" t="s">
        <v>418</v>
      </c>
    </row>
    <row r="86" spans="1:8" s="2" customFormat="1" ht="18" customHeight="1" x14ac:dyDescent="0.2">
      <c r="A86" s="31">
        <v>13</v>
      </c>
      <c r="B86" s="60" t="s">
        <v>375</v>
      </c>
      <c r="C86" s="73">
        <v>22</v>
      </c>
      <c r="D86" s="39">
        <v>18</v>
      </c>
      <c r="E86" s="47">
        <f t="shared" si="2"/>
        <v>81.818181818181813</v>
      </c>
      <c r="F86" s="60" t="s">
        <v>133</v>
      </c>
      <c r="G86" s="38" t="s">
        <v>169</v>
      </c>
      <c r="H86" s="30"/>
    </row>
    <row r="87" spans="1:8" s="2" customFormat="1" ht="18" customHeight="1" x14ac:dyDescent="0.2">
      <c r="A87" s="31">
        <v>14</v>
      </c>
      <c r="B87" s="60" t="s">
        <v>234</v>
      </c>
      <c r="C87" s="73">
        <v>45</v>
      </c>
      <c r="D87" s="39">
        <v>30</v>
      </c>
      <c r="E87" s="47">
        <f t="shared" si="2"/>
        <v>66.666666666666671</v>
      </c>
      <c r="F87" s="60" t="s">
        <v>349</v>
      </c>
      <c r="G87" s="38" t="s">
        <v>118</v>
      </c>
      <c r="H87" s="30"/>
    </row>
    <row r="88" spans="1:8" s="2" customFormat="1" ht="18" customHeight="1" x14ac:dyDescent="0.2">
      <c r="A88" s="31"/>
      <c r="B88" s="60"/>
      <c r="C88" s="73"/>
      <c r="D88" s="39"/>
      <c r="E88" s="47"/>
      <c r="F88" s="60" t="s">
        <v>350</v>
      </c>
      <c r="G88" s="38" t="s">
        <v>187</v>
      </c>
      <c r="H88" s="30"/>
    </row>
    <row r="89" spans="1:8" s="2" customFormat="1" ht="17.100000000000001" customHeight="1" x14ac:dyDescent="0.2">
      <c r="A89" s="31">
        <v>15</v>
      </c>
      <c r="B89" s="60" t="s">
        <v>351</v>
      </c>
      <c r="C89" s="73">
        <v>45</v>
      </c>
      <c r="D89" s="39">
        <v>26</v>
      </c>
      <c r="E89" s="47">
        <f>D89*100/C89</f>
        <v>57.777777777777779</v>
      </c>
      <c r="F89" s="60" t="s">
        <v>194</v>
      </c>
      <c r="G89" s="38" t="s">
        <v>137</v>
      </c>
      <c r="H89" s="30"/>
    </row>
    <row r="90" spans="1:8" s="2" customFormat="1" ht="17.100000000000001" customHeight="1" x14ac:dyDescent="0.2">
      <c r="A90" s="31"/>
      <c r="B90" s="60"/>
      <c r="C90" s="73"/>
      <c r="D90" s="39"/>
      <c r="E90" s="47"/>
      <c r="F90" s="60" t="s">
        <v>349</v>
      </c>
      <c r="G90" s="38" t="s">
        <v>119</v>
      </c>
      <c r="H90" s="30"/>
    </row>
    <row r="91" spans="1:8" s="2" customFormat="1" ht="17.100000000000001" customHeight="1" x14ac:dyDescent="0.2">
      <c r="A91" s="31"/>
      <c r="B91" s="60"/>
      <c r="C91" s="73"/>
      <c r="D91" s="39"/>
      <c r="E91" s="47"/>
      <c r="F91" s="60" t="s">
        <v>315</v>
      </c>
      <c r="G91" s="38" t="s">
        <v>122</v>
      </c>
      <c r="H91" s="30"/>
    </row>
    <row r="92" spans="1:8" s="2" customFormat="1" ht="17.100000000000001" customHeight="1" x14ac:dyDescent="0.2">
      <c r="A92" s="31">
        <v>16</v>
      </c>
      <c r="B92" s="60" t="s">
        <v>80</v>
      </c>
      <c r="C92" s="73">
        <v>25</v>
      </c>
      <c r="D92" s="39">
        <v>20</v>
      </c>
      <c r="E92" s="47">
        <f t="shared" si="2"/>
        <v>80</v>
      </c>
      <c r="F92" s="60" t="s">
        <v>193</v>
      </c>
      <c r="G92" s="38" t="s">
        <v>147</v>
      </c>
      <c r="H92" s="30"/>
    </row>
    <row r="93" spans="1:8" s="2" customFormat="1" ht="17.100000000000001" customHeight="1" x14ac:dyDescent="0.2">
      <c r="A93" s="31">
        <v>17</v>
      </c>
      <c r="B93" s="60" t="s">
        <v>235</v>
      </c>
      <c r="C93" s="73">
        <v>27</v>
      </c>
      <c r="D93" s="39">
        <v>14</v>
      </c>
      <c r="E93" s="47">
        <f t="shared" si="2"/>
        <v>51.851851851851855</v>
      </c>
      <c r="F93" s="60" t="s">
        <v>290</v>
      </c>
      <c r="G93" s="38" t="s">
        <v>147</v>
      </c>
      <c r="H93" s="30"/>
    </row>
    <row r="94" spans="1:8" s="2" customFormat="1" ht="17.100000000000001" customHeight="1" x14ac:dyDescent="0.2">
      <c r="A94" s="31">
        <v>18</v>
      </c>
      <c r="B94" s="60" t="s">
        <v>83</v>
      </c>
      <c r="C94" s="73">
        <v>37</v>
      </c>
      <c r="D94" s="39">
        <v>20</v>
      </c>
      <c r="E94" s="47">
        <f t="shared" si="2"/>
        <v>54.054054054054056</v>
      </c>
      <c r="F94" s="60" t="s">
        <v>152</v>
      </c>
      <c r="G94" s="38" t="s">
        <v>147</v>
      </c>
      <c r="H94" s="30"/>
    </row>
    <row r="95" spans="1:8" s="2" customFormat="1" ht="17.100000000000001" customHeight="1" x14ac:dyDescent="0.2">
      <c r="A95" s="31">
        <v>19</v>
      </c>
      <c r="B95" s="60" t="s">
        <v>85</v>
      </c>
      <c r="C95" s="73">
        <v>18</v>
      </c>
      <c r="D95" s="39">
        <v>14</v>
      </c>
      <c r="E95" s="47">
        <f t="shared" si="2"/>
        <v>77.777777777777771</v>
      </c>
      <c r="F95" s="60" t="s">
        <v>197</v>
      </c>
      <c r="G95" s="38" t="s">
        <v>147</v>
      </c>
      <c r="H95" s="30"/>
    </row>
    <row r="96" spans="1:8" s="2" customFormat="1" ht="17.100000000000001" customHeight="1" x14ac:dyDescent="0.2">
      <c r="A96" s="44">
        <f>A95</f>
        <v>19</v>
      </c>
      <c r="B96" s="36" t="s">
        <v>124</v>
      </c>
      <c r="C96" s="40">
        <f>SUM(C64:C95)</f>
        <v>1076</v>
      </c>
      <c r="D96" s="40">
        <f>SUM(D64:D95)</f>
        <v>800</v>
      </c>
      <c r="E96" s="48">
        <f>D96*100/C96</f>
        <v>74.34944237918215</v>
      </c>
      <c r="F96" s="40"/>
      <c r="G96" s="40"/>
      <c r="H96" s="12"/>
    </row>
    <row r="97" spans="1:8" s="18" customFormat="1" ht="17.100000000000001" customHeight="1" x14ac:dyDescent="0.2">
      <c r="A97" s="90" t="s">
        <v>157</v>
      </c>
      <c r="B97" s="91"/>
      <c r="C97" s="40"/>
      <c r="D97" s="39"/>
      <c r="E97" s="47"/>
      <c r="F97" s="39"/>
      <c r="G97" s="39"/>
      <c r="H97" s="12"/>
    </row>
    <row r="98" spans="1:8" s="18" customFormat="1" ht="17.100000000000001" customHeight="1" x14ac:dyDescent="0.2">
      <c r="A98" s="31">
        <v>1</v>
      </c>
      <c r="B98" s="60" t="s">
        <v>284</v>
      </c>
      <c r="C98" s="73">
        <v>45</v>
      </c>
      <c r="D98" s="39">
        <v>20</v>
      </c>
      <c r="E98" s="47">
        <f t="shared" ref="E98:E131" si="3">D98*100/C98</f>
        <v>44.444444444444443</v>
      </c>
      <c r="F98" s="60" t="s">
        <v>349</v>
      </c>
      <c r="G98" s="38" t="s">
        <v>141</v>
      </c>
      <c r="H98" s="32"/>
    </row>
    <row r="99" spans="1:8" s="18" customFormat="1" ht="17.100000000000001" customHeight="1" x14ac:dyDescent="0.2">
      <c r="A99" s="31">
        <v>2</v>
      </c>
      <c r="B99" s="60" t="s">
        <v>27</v>
      </c>
      <c r="C99" s="73">
        <v>48</v>
      </c>
      <c r="D99" s="39">
        <v>36</v>
      </c>
      <c r="E99" s="47">
        <f t="shared" si="3"/>
        <v>75</v>
      </c>
      <c r="F99" s="60" t="s">
        <v>201</v>
      </c>
      <c r="G99" s="38" t="s">
        <v>120</v>
      </c>
      <c r="H99" s="32"/>
    </row>
    <row r="100" spans="1:8" s="18" customFormat="1" ht="17.100000000000001" customHeight="1" x14ac:dyDescent="0.2">
      <c r="A100" s="31"/>
      <c r="B100" s="60"/>
      <c r="C100" s="73"/>
      <c r="D100" s="39"/>
      <c r="E100" s="47"/>
      <c r="F100" s="60" t="s">
        <v>201</v>
      </c>
      <c r="G100" s="38" t="s">
        <v>121</v>
      </c>
      <c r="H100" s="32"/>
    </row>
    <row r="101" spans="1:8" s="18" customFormat="1" ht="17.100000000000001" customHeight="1" x14ac:dyDescent="0.2">
      <c r="A101" s="31"/>
      <c r="B101" s="60"/>
      <c r="C101" s="73"/>
      <c r="D101" s="39"/>
      <c r="E101" s="47"/>
      <c r="F101" s="60" t="s">
        <v>201</v>
      </c>
      <c r="G101" s="38" t="s">
        <v>141</v>
      </c>
      <c r="H101" s="32"/>
    </row>
    <row r="102" spans="1:8" s="18" customFormat="1" ht="17.100000000000001" customHeight="1" x14ac:dyDescent="0.2">
      <c r="A102" s="31">
        <v>3</v>
      </c>
      <c r="B102" s="60" t="s">
        <v>358</v>
      </c>
      <c r="C102" s="73">
        <v>36</v>
      </c>
      <c r="D102" s="39">
        <v>32</v>
      </c>
      <c r="E102" s="47">
        <f t="shared" si="3"/>
        <v>88.888888888888886</v>
      </c>
      <c r="F102" s="60" t="s">
        <v>362</v>
      </c>
      <c r="G102" s="38" t="s">
        <v>166</v>
      </c>
      <c r="H102" s="32"/>
    </row>
    <row r="103" spans="1:8" s="18" customFormat="1" ht="17.100000000000001" customHeight="1" x14ac:dyDescent="0.2">
      <c r="A103" s="31"/>
      <c r="B103" s="60"/>
      <c r="C103" s="73"/>
      <c r="D103" s="39"/>
      <c r="E103" s="47"/>
      <c r="F103" s="60" t="s">
        <v>362</v>
      </c>
      <c r="G103" s="38" t="s">
        <v>156</v>
      </c>
      <c r="H103" s="32"/>
    </row>
    <row r="104" spans="1:8" s="18" customFormat="1" ht="17.100000000000001" customHeight="1" x14ac:dyDescent="0.2">
      <c r="A104" s="31"/>
      <c r="B104" s="60"/>
      <c r="C104" s="73"/>
      <c r="D104" s="39"/>
      <c r="E104" s="47"/>
      <c r="F104" s="60" t="s">
        <v>365</v>
      </c>
      <c r="G104" s="38" t="s">
        <v>129</v>
      </c>
      <c r="H104" s="32"/>
    </row>
    <row r="105" spans="1:8" s="18" customFormat="1" ht="17.100000000000001" customHeight="1" x14ac:dyDescent="0.2">
      <c r="A105" s="31">
        <v>4</v>
      </c>
      <c r="B105" s="60" t="s">
        <v>360</v>
      </c>
      <c r="C105" s="73">
        <v>31</v>
      </c>
      <c r="D105" s="39">
        <v>28</v>
      </c>
      <c r="E105" s="47">
        <f t="shared" si="3"/>
        <v>90.322580645161295</v>
      </c>
      <c r="F105" s="60" t="s">
        <v>362</v>
      </c>
      <c r="G105" s="38" t="s">
        <v>129</v>
      </c>
      <c r="H105" s="32"/>
    </row>
    <row r="106" spans="1:8" s="18" customFormat="1" ht="17.100000000000001" customHeight="1" x14ac:dyDescent="0.2">
      <c r="A106" s="31"/>
      <c r="B106" s="60"/>
      <c r="C106" s="73"/>
      <c r="D106" s="39"/>
      <c r="E106" s="47"/>
      <c r="F106" s="60" t="s">
        <v>362</v>
      </c>
      <c r="G106" s="38" t="s">
        <v>128</v>
      </c>
      <c r="H106" s="32"/>
    </row>
    <row r="107" spans="1:8" s="117" customFormat="1" ht="17.100000000000001" customHeight="1" x14ac:dyDescent="0.2">
      <c r="A107" s="75"/>
      <c r="B107" s="76" t="s">
        <v>64</v>
      </c>
      <c r="C107" s="77">
        <v>247</v>
      </c>
      <c r="D107" s="77">
        <v>177</v>
      </c>
      <c r="E107" s="78">
        <f t="shared" si="3"/>
        <v>71.659919028340084</v>
      </c>
      <c r="F107" s="76" t="s">
        <v>218</v>
      </c>
      <c r="G107" s="79" t="s">
        <v>118</v>
      </c>
      <c r="H107" s="116" t="s">
        <v>300</v>
      </c>
    </row>
    <row r="108" spans="1:8" s="18" customFormat="1" ht="17.100000000000001" customHeight="1" x14ac:dyDescent="0.2">
      <c r="A108" s="31">
        <v>5</v>
      </c>
      <c r="B108" s="60" t="s">
        <v>287</v>
      </c>
      <c r="C108" s="73">
        <v>32</v>
      </c>
      <c r="D108" s="39">
        <v>21</v>
      </c>
      <c r="E108" s="47">
        <f t="shared" si="3"/>
        <v>65.625</v>
      </c>
      <c r="F108" s="60" t="s">
        <v>182</v>
      </c>
      <c r="G108" s="38" t="s">
        <v>118</v>
      </c>
      <c r="H108" s="32"/>
    </row>
    <row r="109" spans="1:8" s="18" customFormat="1" ht="17.100000000000001" customHeight="1" x14ac:dyDescent="0.2">
      <c r="A109" s="31"/>
      <c r="B109" s="60"/>
      <c r="C109" s="73"/>
      <c r="D109" s="39"/>
      <c r="E109" s="47"/>
      <c r="F109" s="60" t="s">
        <v>181</v>
      </c>
      <c r="G109" s="38" t="s">
        <v>119</v>
      </c>
      <c r="H109" s="32"/>
    </row>
    <row r="110" spans="1:8" s="18" customFormat="1" ht="17.100000000000001" customHeight="1" x14ac:dyDescent="0.2">
      <c r="A110" s="31"/>
      <c r="B110" s="60"/>
      <c r="C110" s="73"/>
      <c r="D110" s="39"/>
      <c r="E110" s="47"/>
      <c r="F110" s="60" t="s">
        <v>181</v>
      </c>
      <c r="G110" s="38" t="s">
        <v>128</v>
      </c>
      <c r="H110" s="32"/>
    </row>
    <row r="111" spans="1:8" s="18" customFormat="1" ht="17.100000000000001" customHeight="1" x14ac:dyDescent="0.2">
      <c r="A111" s="31">
        <v>6</v>
      </c>
      <c r="B111" s="60" t="s">
        <v>282</v>
      </c>
      <c r="C111" s="73">
        <v>57</v>
      </c>
      <c r="D111" s="39">
        <v>45</v>
      </c>
      <c r="E111" s="47">
        <f t="shared" si="3"/>
        <v>78.94736842105263</v>
      </c>
      <c r="F111" s="37" t="s">
        <v>158</v>
      </c>
      <c r="G111" s="38" t="s">
        <v>147</v>
      </c>
      <c r="H111" s="32"/>
    </row>
    <row r="112" spans="1:8" s="18" customFormat="1" ht="17.100000000000001" customHeight="1" x14ac:dyDescent="0.2">
      <c r="A112" s="31">
        <v>7</v>
      </c>
      <c r="B112" s="60" t="s">
        <v>93</v>
      </c>
      <c r="C112" s="73">
        <v>62</v>
      </c>
      <c r="D112" s="39">
        <v>54</v>
      </c>
      <c r="E112" s="47">
        <f t="shared" si="3"/>
        <v>87.096774193548384</v>
      </c>
      <c r="F112" s="60" t="s">
        <v>363</v>
      </c>
      <c r="G112" s="38" t="s">
        <v>167</v>
      </c>
      <c r="H112" s="32"/>
    </row>
    <row r="113" spans="1:8" s="18" customFormat="1" ht="17.100000000000001" customHeight="1" x14ac:dyDescent="0.2">
      <c r="A113" s="31"/>
      <c r="B113" s="60"/>
      <c r="C113" s="73"/>
      <c r="D113" s="39"/>
      <c r="E113" s="47"/>
      <c r="F113" s="60" t="s">
        <v>366</v>
      </c>
      <c r="G113" s="38" t="s">
        <v>141</v>
      </c>
      <c r="H113" s="32"/>
    </row>
    <row r="114" spans="1:8" s="18" customFormat="1" ht="17.100000000000001" customHeight="1" x14ac:dyDescent="0.2">
      <c r="A114" s="31">
        <v>8</v>
      </c>
      <c r="B114" s="60" t="s">
        <v>285</v>
      </c>
      <c r="C114" s="73">
        <v>61</v>
      </c>
      <c r="D114" s="39">
        <v>50</v>
      </c>
      <c r="E114" s="47">
        <f t="shared" si="3"/>
        <v>81.967213114754102</v>
      </c>
      <c r="F114" s="60" t="s">
        <v>183</v>
      </c>
      <c r="G114" s="38" t="s">
        <v>167</v>
      </c>
      <c r="H114" s="32"/>
    </row>
    <row r="115" spans="1:8" s="18" customFormat="1" ht="17.100000000000001" customHeight="1" x14ac:dyDescent="0.2">
      <c r="A115" s="31"/>
      <c r="B115" s="60"/>
      <c r="C115" s="73"/>
      <c r="D115" s="39"/>
      <c r="E115" s="47"/>
      <c r="F115" s="60" t="s">
        <v>215</v>
      </c>
      <c r="G115" s="38" t="s">
        <v>141</v>
      </c>
      <c r="H115" s="32"/>
    </row>
    <row r="116" spans="1:8" s="18" customFormat="1" ht="17.100000000000001" customHeight="1" x14ac:dyDescent="0.2">
      <c r="A116" s="31">
        <v>9</v>
      </c>
      <c r="B116" s="60" t="s">
        <v>280</v>
      </c>
      <c r="C116" s="73">
        <v>61</v>
      </c>
      <c r="D116" s="39">
        <v>53</v>
      </c>
      <c r="E116" s="47">
        <f t="shared" si="3"/>
        <v>86.885245901639351</v>
      </c>
      <c r="F116" s="60" t="s">
        <v>168</v>
      </c>
      <c r="G116" s="38" t="s">
        <v>167</v>
      </c>
      <c r="H116" s="32"/>
    </row>
    <row r="117" spans="1:8" s="18" customFormat="1" ht="17.100000000000001" customHeight="1" x14ac:dyDescent="0.2">
      <c r="A117" s="31"/>
      <c r="B117" s="60"/>
      <c r="C117" s="73"/>
      <c r="D117" s="39"/>
      <c r="E117" s="47"/>
      <c r="F117" s="60" t="s">
        <v>212</v>
      </c>
      <c r="G117" s="38" t="s">
        <v>141</v>
      </c>
      <c r="H117" s="32"/>
    </row>
    <row r="118" spans="1:8" s="18" customFormat="1" ht="17.100000000000001" customHeight="1" x14ac:dyDescent="0.2">
      <c r="A118" s="31">
        <v>10</v>
      </c>
      <c r="B118" s="60" t="s">
        <v>92</v>
      </c>
      <c r="C118" s="73">
        <v>61</v>
      </c>
      <c r="D118" s="39">
        <v>58</v>
      </c>
      <c r="E118" s="47">
        <f t="shared" si="3"/>
        <v>95.081967213114751</v>
      </c>
      <c r="F118" s="60" t="s">
        <v>184</v>
      </c>
      <c r="G118" s="38" t="s">
        <v>167</v>
      </c>
      <c r="H118" s="32"/>
    </row>
    <row r="119" spans="1:8" s="18" customFormat="1" ht="17.100000000000001" customHeight="1" x14ac:dyDescent="0.2">
      <c r="A119" s="31">
        <v>11</v>
      </c>
      <c r="B119" s="60" t="s">
        <v>283</v>
      </c>
      <c r="C119" s="73">
        <v>28</v>
      </c>
      <c r="D119" s="39">
        <v>12</v>
      </c>
      <c r="E119" s="47">
        <f t="shared" si="3"/>
        <v>42.857142857142854</v>
      </c>
      <c r="F119" s="60" t="s">
        <v>251</v>
      </c>
      <c r="G119" s="38" t="s">
        <v>120</v>
      </c>
      <c r="H119" s="32"/>
    </row>
    <row r="120" spans="1:8" s="18" customFormat="1" ht="17.100000000000001" customHeight="1" x14ac:dyDescent="0.2">
      <c r="A120" s="31"/>
      <c r="B120" s="60"/>
      <c r="C120" s="73"/>
      <c r="D120" s="39"/>
      <c r="E120" s="47"/>
      <c r="F120" s="60" t="s">
        <v>251</v>
      </c>
      <c r="G120" s="38" t="s">
        <v>145</v>
      </c>
      <c r="H120" s="32"/>
    </row>
    <row r="121" spans="1:8" s="18" customFormat="1" ht="17.100000000000001" customHeight="1" x14ac:dyDescent="0.2">
      <c r="A121" s="31">
        <v>12</v>
      </c>
      <c r="B121" s="60" t="s">
        <v>61</v>
      </c>
      <c r="C121" s="73">
        <v>34</v>
      </c>
      <c r="D121" s="39">
        <v>31</v>
      </c>
      <c r="E121" s="47">
        <f t="shared" si="3"/>
        <v>91.17647058823529</v>
      </c>
      <c r="F121" s="60" t="s">
        <v>291</v>
      </c>
      <c r="G121" s="38" t="s">
        <v>121</v>
      </c>
      <c r="H121" s="32"/>
    </row>
    <row r="122" spans="1:8" s="18" customFormat="1" ht="17.100000000000001" customHeight="1" x14ac:dyDescent="0.2">
      <c r="A122" s="31"/>
      <c r="B122" s="60"/>
      <c r="C122" s="73"/>
      <c r="D122" s="39"/>
      <c r="E122" s="47"/>
      <c r="F122" s="60" t="s">
        <v>168</v>
      </c>
      <c r="G122" s="38" t="s">
        <v>141</v>
      </c>
      <c r="H122" s="32"/>
    </row>
    <row r="123" spans="1:8" s="117" customFormat="1" ht="17.100000000000001" customHeight="1" x14ac:dyDescent="0.2">
      <c r="A123" s="75"/>
      <c r="B123" s="112" t="s">
        <v>59</v>
      </c>
      <c r="C123" s="75">
        <v>12</v>
      </c>
      <c r="D123" s="75">
        <v>10</v>
      </c>
      <c r="E123" s="114">
        <f t="shared" si="3"/>
        <v>83.333333333333329</v>
      </c>
      <c r="F123" s="112" t="s">
        <v>361</v>
      </c>
      <c r="G123" s="118" t="s">
        <v>137</v>
      </c>
      <c r="H123" s="116" t="s">
        <v>300</v>
      </c>
    </row>
    <row r="124" spans="1:8" s="117" customFormat="1" ht="17.100000000000001" customHeight="1" x14ac:dyDescent="0.2">
      <c r="A124" s="75"/>
      <c r="B124" s="112" t="s">
        <v>59</v>
      </c>
      <c r="C124" s="75">
        <v>12</v>
      </c>
      <c r="D124" s="75">
        <v>10</v>
      </c>
      <c r="E124" s="114">
        <f t="shared" si="3"/>
        <v>83.333333333333329</v>
      </c>
      <c r="F124" s="112" t="s">
        <v>361</v>
      </c>
      <c r="G124" s="118" t="s">
        <v>119</v>
      </c>
      <c r="H124" s="116" t="s">
        <v>300</v>
      </c>
    </row>
    <row r="125" spans="1:8" s="18" customFormat="1" ht="17.100000000000001" customHeight="1" x14ac:dyDescent="0.2">
      <c r="A125" s="31">
        <v>13</v>
      </c>
      <c r="B125" s="60" t="s">
        <v>253</v>
      </c>
      <c r="C125" s="73">
        <v>24</v>
      </c>
      <c r="D125" s="39">
        <v>14</v>
      </c>
      <c r="E125" s="47">
        <f t="shared" si="3"/>
        <v>58.333333333333336</v>
      </c>
      <c r="F125" s="60" t="s">
        <v>364</v>
      </c>
      <c r="G125" s="38" t="s">
        <v>118</v>
      </c>
      <c r="H125" s="32"/>
    </row>
    <row r="126" spans="1:8" s="18" customFormat="1" ht="17.100000000000001" customHeight="1" x14ac:dyDescent="0.2">
      <c r="A126" s="31"/>
      <c r="B126" s="60"/>
      <c r="C126" s="73"/>
      <c r="D126" s="39"/>
      <c r="E126" s="47"/>
      <c r="F126" s="60" t="s">
        <v>364</v>
      </c>
      <c r="G126" s="38" t="s">
        <v>169</v>
      </c>
      <c r="H126" s="32"/>
    </row>
    <row r="127" spans="1:8" s="18" customFormat="1" ht="17.100000000000001" customHeight="1" x14ac:dyDescent="0.2">
      <c r="A127" s="31">
        <v>14</v>
      </c>
      <c r="B127" s="60" t="s">
        <v>342</v>
      </c>
      <c r="C127" s="73">
        <v>58</v>
      </c>
      <c r="D127" s="39">
        <v>22</v>
      </c>
      <c r="E127" s="47">
        <f t="shared" si="3"/>
        <v>37.931034482758619</v>
      </c>
      <c r="F127" s="60" t="s">
        <v>186</v>
      </c>
      <c r="G127" s="38" t="s">
        <v>129</v>
      </c>
      <c r="H127" s="32"/>
    </row>
    <row r="128" spans="1:8" s="18" customFormat="1" ht="17.100000000000001" customHeight="1" x14ac:dyDescent="0.2">
      <c r="A128" s="31"/>
      <c r="B128" s="60"/>
      <c r="C128" s="73"/>
      <c r="D128" s="39"/>
      <c r="E128" s="47"/>
      <c r="F128" s="60" t="s">
        <v>186</v>
      </c>
      <c r="G128" s="38" t="s">
        <v>128</v>
      </c>
      <c r="H128" s="32"/>
    </row>
    <row r="129" spans="1:8" s="18" customFormat="1" ht="17.100000000000001" customHeight="1" x14ac:dyDescent="0.2">
      <c r="A129" s="31">
        <v>15</v>
      </c>
      <c r="B129" s="60" t="s">
        <v>341</v>
      </c>
      <c r="C129" s="73">
        <v>69</v>
      </c>
      <c r="D129" s="39">
        <v>39</v>
      </c>
      <c r="E129" s="47">
        <f t="shared" si="3"/>
        <v>56.521739130434781</v>
      </c>
      <c r="F129" s="60" t="s">
        <v>186</v>
      </c>
      <c r="G129" s="38" t="s">
        <v>166</v>
      </c>
      <c r="H129" s="32"/>
    </row>
    <row r="130" spans="1:8" s="18" customFormat="1" ht="17.100000000000001" customHeight="1" x14ac:dyDescent="0.2">
      <c r="A130" s="31"/>
      <c r="B130" s="60"/>
      <c r="C130" s="73"/>
      <c r="D130" s="39"/>
      <c r="E130" s="47"/>
      <c r="F130" s="60" t="s">
        <v>186</v>
      </c>
      <c r="G130" s="38" t="s">
        <v>156</v>
      </c>
      <c r="H130" s="32"/>
    </row>
    <row r="131" spans="1:8" s="18" customFormat="1" ht="17.100000000000001" customHeight="1" x14ac:dyDescent="0.2">
      <c r="A131" s="31">
        <v>16</v>
      </c>
      <c r="B131" s="60" t="s">
        <v>359</v>
      </c>
      <c r="C131" s="73">
        <v>47</v>
      </c>
      <c r="D131" s="39">
        <v>29</v>
      </c>
      <c r="E131" s="47">
        <f t="shared" si="3"/>
        <v>61.702127659574465</v>
      </c>
      <c r="F131" s="60" t="s">
        <v>275</v>
      </c>
      <c r="G131" s="38" t="s">
        <v>166</v>
      </c>
      <c r="H131" s="32"/>
    </row>
    <row r="132" spans="1:8" s="18" customFormat="1" ht="17.100000000000001" customHeight="1" x14ac:dyDescent="0.2">
      <c r="A132" s="31"/>
      <c r="B132" s="60"/>
      <c r="C132" s="73"/>
      <c r="D132" s="39"/>
      <c r="E132" s="47"/>
      <c r="F132" s="60" t="s">
        <v>275</v>
      </c>
      <c r="G132" s="38" t="s">
        <v>207</v>
      </c>
      <c r="H132" s="32"/>
    </row>
    <row r="133" spans="1:8" s="2" customFormat="1" ht="17.100000000000001" customHeight="1" x14ac:dyDescent="0.2">
      <c r="A133" s="44">
        <f>A131</f>
        <v>16</v>
      </c>
      <c r="B133" s="36" t="s">
        <v>124</v>
      </c>
      <c r="C133" s="40">
        <f>SUM(C98:C132)</f>
        <v>1025</v>
      </c>
      <c r="D133" s="40">
        <f>SUM(D98:D132)</f>
        <v>741</v>
      </c>
      <c r="E133" s="48">
        <f t="shared" ref="E133" si="4">D133*100/C133</f>
        <v>72.292682926829272</v>
      </c>
      <c r="F133" s="40"/>
      <c r="G133" s="40"/>
      <c r="H133" s="12"/>
    </row>
    <row r="134" spans="1:8" s="18" customFormat="1" ht="17.100000000000001" customHeight="1" x14ac:dyDescent="0.2">
      <c r="A134" s="90" t="s">
        <v>139</v>
      </c>
      <c r="B134" s="91"/>
      <c r="C134" s="40"/>
      <c r="D134" s="39"/>
      <c r="E134" s="47"/>
      <c r="F134" s="39"/>
      <c r="G134" s="39"/>
      <c r="H134" s="12"/>
    </row>
    <row r="135" spans="1:8" s="2" customFormat="1" ht="17.100000000000001" customHeight="1" x14ac:dyDescent="0.2">
      <c r="A135" s="31">
        <v>1</v>
      </c>
      <c r="B135" s="60" t="s">
        <v>24</v>
      </c>
      <c r="C135" s="73">
        <v>37</v>
      </c>
      <c r="D135" s="39">
        <v>27</v>
      </c>
      <c r="E135" s="47">
        <f t="shared" ref="E135:E154" si="5">D135*100/C135</f>
        <v>72.972972972972968</v>
      </c>
      <c r="F135" s="60" t="s">
        <v>203</v>
      </c>
      <c r="G135" s="38" t="s">
        <v>120</v>
      </c>
      <c r="H135" s="27"/>
    </row>
    <row r="136" spans="1:8" s="2" customFormat="1" ht="17.100000000000001" customHeight="1" x14ac:dyDescent="0.2">
      <c r="A136" s="31"/>
      <c r="B136" s="60"/>
      <c r="C136" s="73"/>
      <c r="D136" s="39"/>
      <c r="E136" s="47"/>
      <c r="F136" s="60" t="s">
        <v>202</v>
      </c>
      <c r="G136" s="38" t="s">
        <v>121</v>
      </c>
      <c r="H136" s="27"/>
    </row>
    <row r="137" spans="1:8" s="2" customFormat="1" ht="17.100000000000001" customHeight="1" x14ac:dyDescent="0.2">
      <c r="A137" s="31"/>
      <c r="B137" s="60"/>
      <c r="C137" s="73"/>
      <c r="D137" s="39"/>
      <c r="E137" s="47"/>
      <c r="F137" s="60" t="s">
        <v>317</v>
      </c>
      <c r="G137" s="38" t="s">
        <v>141</v>
      </c>
      <c r="H137" s="27"/>
    </row>
    <row r="138" spans="1:8" s="2" customFormat="1" ht="17.100000000000001" customHeight="1" x14ac:dyDescent="0.2">
      <c r="A138" s="31">
        <v>2</v>
      </c>
      <c r="B138" s="60" t="s">
        <v>25</v>
      </c>
      <c r="C138" s="73">
        <v>46</v>
      </c>
      <c r="D138" s="39">
        <v>21</v>
      </c>
      <c r="E138" s="47">
        <f t="shared" si="5"/>
        <v>45.652173913043477</v>
      </c>
      <c r="F138" s="60" t="s">
        <v>185</v>
      </c>
      <c r="G138" s="38" t="s">
        <v>136</v>
      </c>
      <c r="H138" s="27"/>
    </row>
    <row r="139" spans="1:8" s="2" customFormat="1" ht="17.100000000000001" customHeight="1" x14ac:dyDescent="0.2">
      <c r="A139" s="31"/>
      <c r="B139" s="60"/>
      <c r="C139" s="73"/>
      <c r="D139" s="39"/>
      <c r="E139" s="47"/>
      <c r="F139" s="60" t="s">
        <v>380</v>
      </c>
      <c r="G139" s="38" t="s">
        <v>122</v>
      </c>
      <c r="H139" s="27"/>
    </row>
    <row r="140" spans="1:8" s="2" customFormat="1" ht="17.100000000000001" customHeight="1" x14ac:dyDescent="0.2">
      <c r="A140" s="31"/>
      <c r="B140" s="60"/>
      <c r="C140" s="73"/>
      <c r="D140" s="39"/>
      <c r="E140" s="47"/>
      <c r="F140" s="60" t="s">
        <v>380</v>
      </c>
      <c r="G140" s="38" t="s">
        <v>141</v>
      </c>
      <c r="H140" s="27"/>
    </row>
    <row r="141" spans="1:8" s="120" customFormat="1" ht="17.100000000000001" customHeight="1" x14ac:dyDescent="0.2">
      <c r="A141" s="75"/>
      <c r="B141" s="112" t="s">
        <v>30</v>
      </c>
      <c r="C141" s="75">
        <v>268</v>
      </c>
      <c r="D141" s="75">
        <v>166</v>
      </c>
      <c r="E141" s="114">
        <f t="shared" si="5"/>
        <v>61.940298507462686</v>
      </c>
      <c r="F141" s="112" t="s">
        <v>163</v>
      </c>
      <c r="G141" s="118" t="s">
        <v>119</v>
      </c>
      <c r="H141" s="116" t="s">
        <v>300</v>
      </c>
    </row>
    <row r="142" spans="1:8" s="2" customFormat="1" ht="17.100000000000001" customHeight="1" x14ac:dyDescent="0.2">
      <c r="A142" s="31">
        <v>3</v>
      </c>
      <c r="B142" s="60" t="s">
        <v>98</v>
      </c>
      <c r="C142" s="73">
        <v>58</v>
      </c>
      <c r="D142" s="39">
        <v>42</v>
      </c>
      <c r="E142" s="47">
        <f t="shared" si="5"/>
        <v>72.41379310344827</v>
      </c>
      <c r="F142" s="60" t="s">
        <v>155</v>
      </c>
      <c r="G142" s="38" t="s">
        <v>118</v>
      </c>
      <c r="H142" s="27"/>
    </row>
    <row r="143" spans="1:8" s="2" customFormat="1" ht="17.100000000000001" customHeight="1" x14ac:dyDescent="0.2">
      <c r="A143" s="31"/>
      <c r="B143" s="60"/>
      <c r="C143" s="73"/>
      <c r="D143" s="39"/>
      <c r="E143" s="47"/>
      <c r="F143" s="60" t="s">
        <v>381</v>
      </c>
      <c r="G143" s="38" t="s">
        <v>119</v>
      </c>
      <c r="H143" s="27"/>
    </row>
    <row r="144" spans="1:8" s="2" customFormat="1" ht="17.100000000000001" customHeight="1" x14ac:dyDescent="0.2">
      <c r="A144" s="31">
        <v>4</v>
      </c>
      <c r="B144" s="60" t="s">
        <v>99</v>
      </c>
      <c r="C144" s="73">
        <v>56</v>
      </c>
      <c r="D144" s="39">
        <v>38</v>
      </c>
      <c r="E144" s="47">
        <f t="shared" si="5"/>
        <v>67.857142857142861</v>
      </c>
      <c r="F144" s="60" t="s">
        <v>164</v>
      </c>
      <c r="G144" s="38" t="s">
        <v>118</v>
      </c>
      <c r="H144" s="27"/>
    </row>
    <row r="145" spans="1:8" s="2" customFormat="1" ht="17.100000000000001" customHeight="1" x14ac:dyDescent="0.2">
      <c r="A145" s="31"/>
      <c r="B145" s="60"/>
      <c r="C145" s="73"/>
      <c r="D145" s="39"/>
      <c r="E145" s="47"/>
      <c r="F145" s="60" t="s">
        <v>165</v>
      </c>
      <c r="G145" s="38" t="s">
        <v>119</v>
      </c>
      <c r="H145" s="27"/>
    </row>
    <row r="146" spans="1:8" s="2" customFormat="1" ht="17.100000000000001" customHeight="1" x14ac:dyDescent="0.2">
      <c r="A146" s="31">
        <v>5</v>
      </c>
      <c r="B146" s="60" t="s">
        <v>96</v>
      </c>
      <c r="C146" s="73">
        <v>33</v>
      </c>
      <c r="D146" s="39">
        <v>24</v>
      </c>
      <c r="E146" s="47">
        <f>D146*100/C146</f>
        <v>72.727272727272734</v>
      </c>
      <c r="F146" s="60" t="s">
        <v>215</v>
      </c>
      <c r="G146" s="38" t="s">
        <v>118</v>
      </c>
      <c r="H146" s="27"/>
    </row>
    <row r="147" spans="1:8" s="2" customFormat="1" ht="17.100000000000001" customHeight="1" x14ac:dyDescent="0.2">
      <c r="A147" s="31"/>
      <c r="B147" s="60"/>
      <c r="C147" s="73"/>
      <c r="D147" s="39"/>
      <c r="E147" s="47"/>
      <c r="F147" s="60" t="s">
        <v>382</v>
      </c>
      <c r="G147" s="38" t="s">
        <v>119</v>
      </c>
      <c r="H147" s="27"/>
    </row>
    <row r="148" spans="1:8" s="2" customFormat="1" ht="17.100000000000001" customHeight="1" x14ac:dyDescent="0.2">
      <c r="A148" s="31"/>
      <c r="B148" s="60"/>
      <c r="C148" s="73"/>
      <c r="D148" s="39"/>
      <c r="E148" s="47"/>
      <c r="F148" s="60" t="s">
        <v>161</v>
      </c>
      <c r="G148" s="38" t="s">
        <v>128</v>
      </c>
      <c r="H148" s="27"/>
    </row>
    <row r="149" spans="1:8" s="2" customFormat="1" ht="17.100000000000001" customHeight="1" x14ac:dyDescent="0.2">
      <c r="A149" s="31">
        <v>6</v>
      </c>
      <c r="B149" s="60" t="s">
        <v>100</v>
      </c>
      <c r="C149" s="73">
        <v>63</v>
      </c>
      <c r="D149" s="39">
        <v>39</v>
      </c>
      <c r="E149" s="47">
        <f t="shared" si="5"/>
        <v>61.904761904761905</v>
      </c>
      <c r="F149" s="60" t="s">
        <v>380</v>
      </c>
      <c r="G149" s="38" t="s">
        <v>166</v>
      </c>
      <c r="H149" s="27"/>
    </row>
    <row r="150" spans="1:8" s="2" customFormat="1" ht="17.100000000000001" customHeight="1" x14ac:dyDescent="0.2">
      <c r="A150" s="31"/>
      <c r="B150" s="60"/>
      <c r="C150" s="73"/>
      <c r="D150" s="39"/>
      <c r="E150" s="47"/>
      <c r="F150" s="60" t="s">
        <v>380</v>
      </c>
      <c r="G150" s="38" t="s">
        <v>156</v>
      </c>
      <c r="H150" s="27"/>
    </row>
    <row r="151" spans="1:8" s="2" customFormat="1" ht="17.100000000000001" customHeight="1" x14ac:dyDescent="0.2">
      <c r="A151" s="31">
        <v>7</v>
      </c>
      <c r="B151" s="60" t="s">
        <v>97</v>
      </c>
      <c r="C151" s="73">
        <v>42</v>
      </c>
      <c r="D151" s="39">
        <v>33</v>
      </c>
      <c r="E151" s="47">
        <f t="shared" si="5"/>
        <v>78.571428571428569</v>
      </c>
      <c r="F151" s="60" t="s">
        <v>180</v>
      </c>
      <c r="G151" s="38" t="s">
        <v>119</v>
      </c>
      <c r="H151" s="27"/>
    </row>
    <row r="152" spans="1:8" s="2" customFormat="1" ht="17.100000000000001" customHeight="1" x14ac:dyDescent="0.2">
      <c r="A152" s="31"/>
      <c r="B152" s="60"/>
      <c r="C152" s="73"/>
      <c r="D152" s="39"/>
      <c r="E152" s="47"/>
      <c r="F152" s="60" t="s">
        <v>162</v>
      </c>
      <c r="G152" s="38" t="s">
        <v>128</v>
      </c>
      <c r="H152" s="27"/>
    </row>
    <row r="153" spans="1:8" s="2" customFormat="1" ht="17.100000000000001" customHeight="1" x14ac:dyDescent="0.2">
      <c r="A153" s="31">
        <v>8</v>
      </c>
      <c r="B153" s="60" t="s">
        <v>43</v>
      </c>
      <c r="C153" s="73">
        <v>36</v>
      </c>
      <c r="D153" s="39">
        <v>30</v>
      </c>
      <c r="E153" s="47">
        <f t="shared" si="5"/>
        <v>83.333333333333329</v>
      </c>
      <c r="F153" s="60" t="s">
        <v>204</v>
      </c>
      <c r="G153" s="38" t="s">
        <v>147</v>
      </c>
      <c r="H153" s="27"/>
    </row>
    <row r="154" spans="1:8" s="2" customFormat="1" ht="17.100000000000001" customHeight="1" x14ac:dyDescent="0.2">
      <c r="A154" s="31">
        <v>9</v>
      </c>
      <c r="B154" s="60" t="s">
        <v>44</v>
      </c>
      <c r="C154" s="73">
        <v>54</v>
      </c>
      <c r="D154" s="39">
        <v>32</v>
      </c>
      <c r="E154" s="47">
        <f t="shared" si="5"/>
        <v>59.25925925925926</v>
      </c>
      <c r="F154" s="60" t="s">
        <v>317</v>
      </c>
      <c r="G154" s="38" t="s">
        <v>118</v>
      </c>
      <c r="H154" s="27"/>
    </row>
    <row r="155" spans="1:8" s="2" customFormat="1" ht="17.100000000000001" customHeight="1" x14ac:dyDescent="0.2">
      <c r="A155" s="31"/>
      <c r="B155" s="60"/>
      <c r="C155" s="73"/>
      <c r="D155" s="39"/>
      <c r="E155" s="47"/>
      <c r="F155" s="60" t="s">
        <v>317</v>
      </c>
      <c r="G155" s="38" t="s">
        <v>119</v>
      </c>
      <c r="H155" s="27"/>
    </row>
    <row r="156" spans="1:8" s="2" customFormat="1" ht="17.100000000000001" customHeight="1" x14ac:dyDescent="0.2">
      <c r="A156" s="31">
        <v>10</v>
      </c>
      <c r="B156" s="60" t="s">
        <v>239</v>
      </c>
      <c r="C156" s="73">
        <v>30</v>
      </c>
      <c r="D156" s="39">
        <v>24</v>
      </c>
      <c r="E156" s="47">
        <f>D156*100/C156</f>
        <v>80</v>
      </c>
      <c r="F156" s="60" t="s">
        <v>371</v>
      </c>
      <c r="G156" s="38" t="s">
        <v>119</v>
      </c>
      <c r="H156" s="27"/>
    </row>
    <row r="157" spans="1:8" s="2" customFormat="1" ht="17.100000000000001" customHeight="1" x14ac:dyDescent="0.2">
      <c r="A157" s="31"/>
      <c r="B157" s="60"/>
      <c r="C157" s="73"/>
      <c r="D157" s="39"/>
      <c r="E157" s="47"/>
      <c r="F157" s="60" t="s">
        <v>379</v>
      </c>
      <c r="G157" s="38" t="s">
        <v>128</v>
      </c>
      <c r="H157" s="27"/>
    </row>
    <row r="158" spans="1:8" s="2" customFormat="1" ht="17.100000000000001" customHeight="1" x14ac:dyDescent="0.2">
      <c r="A158" s="44">
        <f>A156</f>
        <v>10</v>
      </c>
      <c r="B158" s="36" t="s">
        <v>124</v>
      </c>
      <c r="C158" s="40">
        <f>SUM(C135:C157)</f>
        <v>723</v>
      </c>
      <c r="D158" s="40">
        <f>SUM(D135:D157)</f>
        <v>476</v>
      </c>
      <c r="E158" s="48">
        <f>D158*100/C158</f>
        <v>65.836791147994461</v>
      </c>
      <c r="F158" s="40"/>
      <c r="G158" s="40"/>
      <c r="H158" s="12"/>
    </row>
    <row r="159" spans="1:8" s="18" customFormat="1" ht="17.100000000000001" customHeight="1" x14ac:dyDescent="0.2">
      <c r="A159" s="90" t="s">
        <v>35</v>
      </c>
      <c r="B159" s="91"/>
      <c r="C159" s="40"/>
      <c r="D159" s="39"/>
      <c r="E159" s="47"/>
      <c r="F159" s="39"/>
      <c r="G159" s="39"/>
      <c r="H159" s="12"/>
    </row>
    <row r="160" spans="1:8" s="2" customFormat="1" ht="17.100000000000001" customHeight="1" x14ac:dyDescent="0.2">
      <c r="A160" s="31">
        <v>1</v>
      </c>
      <c r="B160" s="60" t="s">
        <v>298</v>
      </c>
      <c r="C160" s="46">
        <v>35</v>
      </c>
      <c r="D160" s="39">
        <v>27</v>
      </c>
      <c r="E160" s="47">
        <f t="shared" ref="E160:E164" si="6">D160*100/C160</f>
        <v>77.142857142857139</v>
      </c>
      <c r="F160" s="60" t="s">
        <v>163</v>
      </c>
      <c r="G160" s="38" t="s">
        <v>118</v>
      </c>
      <c r="H160" s="27"/>
    </row>
    <row r="161" spans="1:8" s="2" customFormat="1" ht="17.100000000000001" customHeight="1" x14ac:dyDescent="0.2">
      <c r="A161" s="31"/>
      <c r="B161" s="60"/>
      <c r="C161" s="46"/>
      <c r="D161" s="39"/>
      <c r="E161" s="47"/>
      <c r="F161" s="60" t="s">
        <v>215</v>
      </c>
      <c r="G161" s="38" t="s">
        <v>119</v>
      </c>
      <c r="H161" s="27"/>
    </row>
    <row r="162" spans="1:8" s="2" customFormat="1" ht="17.100000000000001" customHeight="1" x14ac:dyDescent="0.2">
      <c r="A162" s="31"/>
      <c r="B162" s="60"/>
      <c r="C162" s="46"/>
      <c r="D162" s="39"/>
      <c r="E162" s="47"/>
      <c r="F162" s="60" t="s">
        <v>115</v>
      </c>
      <c r="G162" s="38" t="s">
        <v>128</v>
      </c>
      <c r="H162" s="27"/>
    </row>
    <row r="163" spans="1:8" s="18" customFormat="1" ht="17.100000000000001" customHeight="1" x14ac:dyDescent="0.2">
      <c r="A163" s="31">
        <v>2</v>
      </c>
      <c r="B163" s="60" t="s">
        <v>56</v>
      </c>
      <c r="C163" s="46">
        <v>52</v>
      </c>
      <c r="D163" s="39">
        <v>24</v>
      </c>
      <c r="E163" s="47">
        <f t="shared" si="6"/>
        <v>46.153846153846153</v>
      </c>
      <c r="F163" s="60" t="s">
        <v>386</v>
      </c>
      <c r="G163" s="38" t="s">
        <v>136</v>
      </c>
      <c r="H163" s="12"/>
    </row>
    <row r="164" spans="1:8" s="2" customFormat="1" ht="17.100000000000001" customHeight="1" x14ac:dyDescent="0.2">
      <c r="A164" s="31">
        <v>3</v>
      </c>
      <c r="B164" s="60" t="s">
        <v>244</v>
      </c>
      <c r="C164" s="46">
        <v>33</v>
      </c>
      <c r="D164" s="39">
        <v>22</v>
      </c>
      <c r="E164" s="47">
        <f t="shared" si="6"/>
        <v>66.666666666666671</v>
      </c>
      <c r="F164" s="60" t="s">
        <v>211</v>
      </c>
      <c r="G164" s="38" t="s">
        <v>118</v>
      </c>
      <c r="H164" s="27"/>
    </row>
    <row r="165" spans="1:8" s="2" customFormat="1" ht="17.100000000000001" customHeight="1" x14ac:dyDescent="0.2">
      <c r="A165" s="44">
        <f>A164</f>
        <v>3</v>
      </c>
      <c r="B165" s="36" t="s">
        <v>124</v>
      </c>
      <c r="C165" s="40">
        <f>SUM(C160:C164)</f>
        <v>120</v>
      </c>
      <c r="D165" s="40">
        <f>SUM(D160:D164)</f>
        <v>73</v>
      </c>
      <c r="E165" s="48">
        <f>D165*100/C165</f>
        <v>60.833333333333336</v>
      </c>
      <c r="F165" s="40"/>
      <c r="G165" s="40"/>
      <c r="H165" s="12"/>
    </row>
    <row r="166" spans="1:8" s="18" customFormat="1" ht="17.100000000000001" customHeight="1" x14ac:dyDescent="0.2">
      <c r="A166" s="90" t="s">
        <v>142</v>
      </c>
      <c r="B166" s="91"/>
      <c r="C166" s="40"/>
      <c r="D166" s="39"/>
      <c r="E166" s="47"/>
      <c r="F166" s="39"/>
      <c r="G166" s="39"/>
      <c r="H166" s="12"/>
    </row>
    <row r="167" spans="1:8" s="2" customFormat="1" ht="17.100000000000001" customHeight="1" x14ac:dyDescent="0.2">
      <c r="A167" s="31">
        <v>1</v>
      </c>
      <c r="B167" s="60" t="s">
        <v>22</v>
      </c>
      <c r="C167" s="46">
        <v>45</v>
      </c>
      <c r="D167" s="39">
        <v>30</v>
      </c>
      <c r="E167" s="47">
        <f t="shared" ref="E167:E177" si="7">D167*100/C167</f>
        <v>66.666666666666671</v>
      </c>
      <c r="F167" s="60" t="s">
        <v>209</v>
      </c>
      <c r="G167" s="38" t="s">
        <v>138</v>
      </c>
      <c r="H167" s="12"/>
    </row>
    <row r="168" spans="1:8" s="2" customFormat="1" ht="17.100000000000001" customHeight="1" x14ac:dyDescent="0.2">
      <c r="A168" s="31">
        <v>2</v>
      </c>
      <c r="B168" s="60" t="s">
        <v>105</v>
      </c>
      <c r="C168" s="46">
        <v>57</v>
      </c>
      <c r="D168" s="39">
        <v>41</v>
      </c>
      <c r="E168" s="47">
        <f t="shared" si="7"/>
        <v>71.929824561403507</v>
      </c>
      <c r="F168" s="60" t="s">
        <v>155</v>
      </c>
      <c r="G168" s="38" t="s">
        <v>119</v>
      </c>
      <c r="H168" s="12"/>
    </row>
    <row r="169" spans="1:8" s="2" customFormat="1" ht="17.100000000000001" customHeight="1" x14ac:dyDescent="0.2">
      <c r="A169" s="31"/>
      <c r="B169" s="60"/>
      <c r="C169" s="46"/>
      <c r="D169" s="39"/>
      <c r="E169" s="47"/>
      <c r="F169" s="60" t="s">
        <v>381</v>
      </c>
      <c r="G169" s="38" t="s">
        <v>128</v>
      </c>
      <c r="H169" s="12"/>
    </row>
    <row r="170" spans="1:8" s="2" customFormat="1" ht="17.100000000000001" customHeight="1" x14ac:dyDescent="0.2">
      <c r="A170" s="31">
        <v>3</v>
      </c>
      <c r="B170" s="60" t="s">
        <v>297</v>
      </c>
      <c r="C170" s="46">
        <v>39</v>
      </c>
      <c r="D170" s="39">
        <v>18</v>
      </c>
      <c r="E170" s="47">
        <f t="shared" si="7"/>
        <v>46.153846153846153</v>
      </c>
      <c r="F170" s="60" t="s">
        <v>180</v>
      </c>
      <c r="G170" s="38" t="s">
        <v>118</v>
      </c>
      <c r="H170" s="12"/>
    </row>
    <row r="171" spans="1:8" s="2" customFormat="1" ht="17.100000000000001" customHeight="1" x14ac:dyDescent="0.2">
      <c r="A171" s="31"/>
      <c r="B171" s="60"/>
      <c r="C171" s="46"/>
      <c r="D171" s="39"/>
      <c r="E171" s="47"/>
      <c r="F171" s="60" t="s">
        <v>162</v>
      </c>
      <c r="G171" s="38" t="s">
        <v>119</v>
      </c>
      <c r="H171" s="12"/>
    </row>
    <row r="172" spans="1:8" s="2" customFormat="1" ht="17.100000000000001" customHeight="1" x14ac:dyDescent="0.2">
      <c r="A172" s="31">
        <v>4</v>
      </c>
      <c r="B172" s="37" t="s">
        <v>146</v>
      </c>
      <c r="C172" s="46">
        <v>60</v>
      </c>
      <c r="D172" s="39">
        <v>49</v>
      </c>
      <c r="E172" s="47">
        <f t="shared" si="7"/>
        <v>81.666666666666671</v>
      </c>
      <c r="F172" s="60" t="s">
        <v>144</v>
      </c>
      <c r="G172" s="38" t="s">
        <v>128</v>
      </c>
      <c r="H172" s="12"/>
    </row>
    <row r="173" spans="1:8" s="2" customFormat="1" ht="17.100000000000001" customHeight="1" x14ac:dyDescent="0.2">
      <c r="A173" s="31">
        <v>5</v>
      </c>
      <c r="B173" s="60" t="s">
        <v>268</v>
      </c>
      <c r="C173" s="46">
        <v>41</v>
      </c>
      <c r="D173" s="39">
        <v>23</v>
      </c>
      <c r="E173" s="47">
        <f t="shared" si="7"/>
        <v>56.097560975609753</v>
      </c>
      <c r="F173" s="60" t="s">
        <v>177</v>
      </c>
      <c r="G173" s="38" t="s">
        <v>147</v>
      </c>
      <c r="H173" s="12"/>
    </row>
    <row r="174" spans="1:8" s="2" customFormat="1" ht="17.100000000000001" customHeight="1" x14ac:dyDescent="0.2">
      <c r="A174" s="31">
        <v>6</v>
      </c>
      <c r="B174" s="60" t="s">
        <v>243</v>
      </c>
      <c r="C174" s="46">
        <v>39</v>
      </c>
      <c r="D174" s="39">
        <v>26</v>
      </c>
      <c r="E174" s="47">
        <f t="shared" si="7"/>
        <v>66.666666666666671</v>
      </c>
      <c r="F174" s="60" t="s">
        <v>178</v>
      </c>
      <c r="G174" s="38" t="s">
        <v>147</v>
      </c>
      <c r="H174" s="12"/>
    </row>
    <row r="175" spans="1:8" s="2" customFormat="1" ht="17.100000000000001" customHeight="1" x14ac:dyDescent="0.2">
      <c r="A175" s="31">
        <v>7</v>
      </c>
      <c r="B175" s="60" t="s">
        <v>383</v>
      </c>
      <c r="C175" s="46">
        <v>57</v>
      </c>
      <c r="D175" s="39">
        <v>45</v>
      </c>
      <c r="E175" s="47">
        <f>D175*100/C175</f>
        <v>78.94736842105263</v>
      </c>
      <c r="F175" s="60" t="s">
        <v>385</v>
      </c>
      <c r="G175" s="38" t="s">
        <v>119</v>
      </c>
      <c r="H175" s="12"/>
    </row>
    <row r="176" spans="1:8" s="2" customFormat="1" ht="17.100000000000001" customHeight="1" x14ac:dyDescent="0.2">
      <c r="A176" s="31"/>
      <c r="B176" s="60"/>
      <c r="C176" s="46"/>
      <c r="D176" s="39"/>
      <c r="E176" s="47"/>
      <c r="F176" s="60" t="s">
        <v>384</v>
      </c>
      <c r="G176" s="38" t="s">
        <v>128</v>
      </c>
      <c r="H176" s="12"/>
    </row>
    <row r="177" spans="1:8" s="2" customFormat="1" ht="17.100000000000001" customHeight="1" x14ac:dyDescent="0.2">
      <c r="A177" s="31">
        <v>8</v>
      </c>
      <c r="B177" s="60" t="s">
        <v>102</v>
      </c>
      <c r="C177" s="46">
        <v>57</v>
      </c>
      <c r="D177" s="39">
        <v>49</v>
      </c>
      <c r="E177" s="47">
        <f t="shared" si="7"/>
        <v>85.964912280701753</v>
      </c>
      <c r="F177" s="60" t="s">
        <v>211</v>
      </c>
      <c r="G177" s="38" t="s">
        <v>119</v>
      </c>
      <c r="H177" s="12"/>
    </row>
    <row r="178" spans="1:8" s="2" customFormat="1" ht="17.100000000000001" customHeight="1" x14ac:dyDescent="0.2">
      <c r="A178" s="44">
        <f>A177</f>
        <v>8</v>
      </c>
      <c r="B178" s="36" t="s">
        <v>124</v>
      </c>
      <c r="C178" s="40">
        <f>SUM(C167:C177)</f>
        <v>395</v>
      </c>
      <c r="D178" s="40">
        <f>SUM(D167:D177)</f>
        <v>281</v>
      </c>
      <c r="E178" s="48">
        <f>D178*100/C178</f>
        <v>71.139240506329116</v>
      </c>
      <c r="F178" s="40"/>
      <c r="G178" s="40"/>
      <c r="H178" s="12"/>
    </row>
    <row r="179" spans="1:8" s="18" customFormat="1" ht="17.100000000000001" customHeight="1" x14ac:dyDescent="0.2">
      <c r="A179" s="90" t="s">
        <v>179</v>
      </c>
      <c r="B179" s="91"/>
      <c r="C179" s="40"/>
      <c r="D179" s="39"/>
      <c r="E179" s="47"/>
      <c r="F179" s="39"/>
      <c r="G179" s="39"/>
      <c r="H179" s="12"/>
    </row>
    <row r="180" spans="1:8" s="18" customFormat="1" ht="17.100000000000001" customHeight="1" x14ac:dyDescent="0.2">
      <c r="A180" s="31">
        <v>1</v>
      </c>
      <c r="B180" s="60" t="s">
        <v>107</v>
      </c>
      <c r="C180" s="46">
        <v>57</v>
      </c>
      <c r="D180" s="39">
        <v>47</v>
      </c>
      <c r="E180" s="47">
        <f t="shared" ref="E180:E183" si="8">D180*100/C180</f>
        <v>82.456140350877192</v>
      </c>
      <c r="F180" s="60" t="s">
        <v>388</v>
      </c>
      <c r="G180" s="38" t="s">
        <v>118</v>
      </c>
      <c r="H180" s="30"/>
    </row>
    <row r="181" spans="1:8" s="18" customFormat="1" ht="17.100000000000001" customHeight="1" x14ac:dyDescent="0.2">
      <c r="A181" s="31"/>
      <c r="B181" s="60"/>
      <c r="C181" s="46"/>
      <c r="D181" s="39"/>
      <c r="E181" s="47"/>
      <c r="F181" s="60" t="s">
        <v>389</v>
      </c>
      <c r="G181" s="38" t="s">
        <v>119</v>
      </c>
      <c r="H181" s="30"/>
    </row>
    <row r="182" spans="1:8" s="18" customFormat="1" ht="17.100000000000001" customHeight="1" x14ac:dyDescent="0.2">
      <c r="A182" s="31"/>
      <c r="B182" s="60"/>
      <c r="C182" s="46"/>
      <c r="D182" s="39"/>
      <c r="E182" s="47"/>
      <c r="F182" s="60" t="s">
        <v>389</v>
      </c>
      <c r="G182" s="38" t="s">
        <v>122</v>
      </c>
      <c r="H182" s="30"/>
    </row>
    <row r="183" spans="1:8" s="18" customFormat="1" ht="17.100000000000001" customHeight="1" x14ac:dyDescent="0.2">
      <c r="A183" s="31">
        <v>2</v>
      </c>
      <c r="B183" s="60" t="s">
        <v>45</v>
      </c>
      <c r="C183" s="46">
        <v>30</v>
      </c>
      <c r="D183" s="39">
        <v>27</v>
      </c>
      <c r="E183" s="47">
        <f t="shared" si="8"/>
        <v>90</v>
      </c>
      <c r="F183" s="60" t="s">
        <v>387</v>
      </c>
      <c r="G183" s="38" t="s">
        <v>167</v>
      </c>
      <c r="H183" s="30"/>
    </row>
    <row r="184" spans="1:8" s="2" customFormat="1" ht="17.100000000000001" customHeight="1" x14ac:dyDescent="0.2">
      <c r="A184" s="44">
        <f>A183</f>
        <v>2</v>
      </c>
      <c r="B184" s="36" t="s">
        <v>124</v>
      </c>
      <c r="C184" s="40">
        <f>SUM(C180:C183)</f>
        <v>87</v>
      </c>
      <c r="D184" s="40">
        <f>SUM(D180:D183)</f>
        <v>74</v>
      </c>
      <c r="E184" s="48">
        <f t="shared" ref="E184" si="9">D184*100/C184</f>
        <v>85.05747126436782</v>
      </c>
      <c r="F184" s="40"/>
      <c r="G184" s="40"/>
      <c r="H184" s="12"/>
    </row>
    <row r="185" spans="1:8" s="18" customFormat="1" ht="17.100000000000001" customHeight="1" x14ac:dyDescent="0.2">
      <c r="A185" s="90" t="s">
        <v>205</v>
      </c>
      <c r="B185" s="91"/>
      <c r="C185" s="40"/>
      <c r="D185" s="39"/>
      <c r="E185" s="47"/>
      <c r="F185" s="39"/>
      <c r="G185" s="39"/>
      <c r="H185" s="12"/>
    </row>
    <row r="186" spans="1:8" s="2" customFormat="1" ht="17.100000000000001" customHeight="1" x14ac:dyDescent="0.2">
      <c r="A186" s="31">
        <v>1</v>
      </c>
      <c r="B186" s="60" t="s">
        <v>20</v>
      </c>
      <c r="C186" s="46">
        <v>51</v>
      </c>
      <c r="D186" s="39">
        <v>51</v>
      </c>
      <c r="E186" s="47">
        <f t="shared" ref="E186:E196" si="10">D186*100/C186</f>
        <v>100</v>
      </c>
      <c r="F186" s="60" t="s">
        <v>154</v>
      </c>
      <c r="G186" s="38" t="s">
        <v>118</v>
      </c>
      <c r="H186" s="12"/>
    </row>
    <row r="187" spans="1:8" s="2" customFormat="1" ht="17.100000000000001" customHeight="1" x14ac:dyDescent="0.2">
      <c r="A187" s="31">
        <v>2</v>
      </c>
      <c r="B187" s="60" t="s">
        <v>304</v>
      </c>
      <c r="C187" s="46">
        <v>44</v>
      </c>
      <c r="D187" s="39">
        <v>36</v>
      </c>
      <c r="E187" s="47">
        <f t="shared" si="10"/>
        <v>81.818181818181813</v>
      </c>
      <c r="F187" s="60" t="s">
        <v>353</v>
      </c>
      <c r="G187" s="38" t="s">
        <v>136</v>
      </c>
      <c r="H187" s="12"/>
    </row>
    <row r="188" spans="1:8" s="2" customFormat="1" ht="17.100000000000001" customHeight="1" x14ac:dyDescent="0.2">
      <c r="A188" s="31">
        <v>3</v>
      </c>
      <c r="B188" s="60" t="s">
        <v>108</v>
      </c>
      <c r="C188" s="46">
        <v>59</v>
      </c>
      <c r="D188" s="39">
        <v>36</v>
      </c>
      <c r="E188" s="47">
        <f t="shared" si="10"/>
        <v>61.016949152542374</v>
      </c>
      <c r="F188" s="60" t="s">
        <v>271</v>
      </c>
      <c r="G188" s="38" t="s">
        <v>118</v>
      </c>
      <c r="H188" s="12"/>
    </row>
    <row r="189" spans="1:8" s="2" customFormat="1" ht="17.100000000000001" customHeight="1" x14ac:dyDescent="0.2">
      <c r="A189" s="31"/>
      <c r="B189" s="60"/>
      <c r="C189" s="46"/>
      <c r="D189" s="39"/>
      <c r="E189" s="47"/>
      <c r="F189" s="60" t="s">
        <v>218</v>
      </c>
      <c r="G189" s="38" t="s">
        <v>119</v>
      </c>
      <c r="H189" s="12"/>
    </row>
    <row r="190" spans="1:8" s="2" customFormat="1" ht="17.100000000000001" customHeight="1" x14ac:dyDescent="0.2">
      <c r="A190" s="31">
        <v>4</v>
      </c>
      <c r="B190" s="60" t="s">
        <v>109</v>
      </c>
      <c r="C190" s="46">
        <v>54</v>
      </c>
      <c r="D190" s="39">
        <v>50</v>
      </c>
      <c r="E190" s="47">
        <f t="shared" si="10"/>
        <v>92.592592592592595</v>
      </c>
      <c r="F190" s="60" t="s">
        <v>271</v>
      </c>
      <c r="G190" s="38" t="s">
        <v>119</v>
      </c>
      <c r="H190" s="12"/>
    </row>
    <row r="191" spans="1:8" s="2" customFormat="1" ht="17.100000000000001" customHeight="1" x14ac:dyDescent="0.2">
      <c r="A191" s="31"/>
      <c r="B191" s="60"/>
      <c r="C191" s="46"/>
      <c r="D191" s="39"/>
      <c r="E191" s="47"/>
      <c r="F191" s="60" t="s">
        <v>218</v>
      </c>
      <c r="G191" s="38" t="s">
        <v>128</v>
      </c>
      <c r="H191" s="12"/>
    </row>
    <row r="192" spans="1:8" s="2" customFormat="1" ht="17.100000000000001" customHeight="1" x14ac:dyDescent="0.2">
      <c r="A192" s="31">
        <v>5</v>
      </c>
      <c r="B192" s="60" t="s">
        <v>303</v>
      </c>
      <c r="C192" s="46">
        <v>57</v>
      </c>
      <c r="D192" s="39">
        <v>41</v>
      </c>
      <c r="E192" s="47">
        <f t="shared" si="10"/>
        <v>71.929824561403507</v>
      </c>
      <c r="F192" s="60" t="s">
        <v>162</v>
      </c>
      <c r="G192" s="38" t="s">
        <v>118</v>
      </c>
      <c r="H192" s="12"/>
    </row>
    <row r="193" spans="1:8" s="2" customFormat="1" ht="17.100000000000001" customHeight="1" x14ac:dyDescent="0.2">
      <c r="A193" s="31">
        <v>6</v>
      </c>
      <c r="B193" s="60" t="s">
        <v>303</v>
      </c>
      <c r="C193" s="46">
        <v>58</v>
      </c>
      <c r="D193" s="39">
        <v>41</v>
      </c>
      <c r="E193" s="47">
        <f t="shared" si="10"/>
        <v>70.689655172413794</v>
      </c>
      <c r="F193" s="60" t="s">
        <v>390</v>
      </c>
      <c r="G193" s="38" t="s">
        <v>119</v>
      </c>
      <c r="H193" s="12"/>
    </row>
    <row r="194" spans="1:8" s="2" customFormat="1" ht="17.100000000000001" customHeight="1" x14ac:dyDescent="0.2">
      <c r="A194" s="31">
        <v>7</v>
      </c>
      <c r="B194" s="60" t="s">
        <v>236</v>
      </c>
      <c r="C194" s="46">
        <v>51</v>
      </c>
      <c r="D194" s="39">
        <v>29</v>
      </c>
      <c r="E194" s="47">
        <f t="shared" si="10"/>
        <v>56.862745098039213</v>
      </c>
      <c r="F194" s="60" t="s">
        <v>352</v>
      </c>
      <c r="G194" s="38" t="s">
        <v>136</v>
      </c>
      <c r="H194" s="12"/>
    </row>
    <row r="195" spans="1:8" s="2" customFormat="1" ht="17.100000000000001" customHeight="1" x14ac:dyDescent="0.2">
      <c r="A195" s="31"/>
      <c r="B195" s="60"/>
      <c r="C195" s="46"/>
      <c r="D195" s="39"/>
      <c r="E195" s="47"/>
      <c r="F195" s="60" t="s">
        <v>334</v>
      </c>
      <c r="G195" s="38" t="s">
        <v>128</v>
      </c>
      <c r="H195" s="12"/>
    </row>
    <row r="196" spans="1:8" s="2" customFormat="1" ht="17.100000000000001" customHeight="1" x14ac:dyDescent="0.2">
      <c r="A196" s="31">
        <v>8</v>
      </c>
      <c r="B196" s="60" t="s">
        <v>259</v>
      </c>
      <c r="C196" s="46">
        <v>71</v>
      </c>
      <c r="D196" s="39">
        <v>35</v>
      </c>
      <c r="E196" s="47">
        <f t="shared" si="10"/>
        <v>49.29577464788732</v>
      </c>
      <c r="F196" s="60" t="s">
        <v>132</v>
      </c>
      <c r="G196" s="38" t="s">
        <v>169</v>
      </c>
      <c r="H196" s="12"/>
    </row>
    <row r="197" spans="1:8" s="2" customFormat="1" ht="17.100000000000001" customHeight="1" x14ac:dyDescent="0.2">
      <c r="A197" s="31"/>
      <c r="B197" s="60"/>
      <c r="C197" s="46"/>
      <c r="D197" s="39"/>
      <c r="E197" s="47"/>
      <c r="F197" s="60" t="s">
        <v>385</v>
      </c>
      <c r="G197" s="38" t="s">
        <v>118</v>
      </c>
      <c r="H197" s="12"/>
    </row>
    <row r="198" spans="1:8" s="2" customFormat="1" ht="17.100000000000001" customHeight="1" x14ac:dyDescent="0.2">
      <c r="A198" s="44">
        <f>A196</f>
        <v>8</v>
      </c>
      <c r="B198" s="36" t="s">
        <v>124</v>
      </c>
      <c r="C198" s="40">
        <f>SUM(C186:C197)</f>
        <v>445</v>
      </c>
      <c r="D198" s="40">
        <f>SUM(D186:D197)</f>
        <v>319</v>
      </c>
      <c r="E198" s="48">
        <f>D198*100/C198</f>
        <v>71.68539325842697</v>
      </c>
      <c r="F198" s="40"/>
      <c r="G198" s="40"/>
      <c r="H198" s="12"/>
    </row>
    <row r="199" spans="1:8" s="2" customFormat="1" ht="17.100000000000001" customHeight="1" x14ac:dyDescent="0.2">
      <c r="A199" s="44">
        <f>SUM(A40,A62,A96,A133,A158,A165,A178,A184,A198)</f>
        <v>94</v>
      </c>
      <c r="B199" s="45" t="s">
        <v>219</v>
      </c>
      <c r="C199" s="40">
        <f>SUM(C62,C40,C96,C158,C178,C165,C184,C133,C198)</f>
        <v>5131</v>
      </c>
      <c r="D199" s="40">
        <f>SUM(D62,D40,D96,D158,D178,D165,D184,D133,D198)</f>
        <v>3694</v>
      </c>
      <c r="E199" s="48">
        <f>D199*100/C199</f>
        <v>71.993763398947578</v>
      </c>
      <c r="F199" s="40"/>
      <c r="G199" s="40"/>
      <c r="H199" s="12"/>
    </row>
    <row r="200" spans="1:8" ht="15" customHeight="1" x14ac:dyDescent="0.25">
      <c r="A200" s="20"/>
      <c r="B200" s="1"/>
      <c r="C200" s="19"/>
      <c r="D200" s="1"/>
      <c r="E200" s="1"/>
      <c r="F200" s="1"/>
      <c r="G200" s="1"/>
      <c r="H200" s="1"/>
    </row>
    <row r="201" spans="1:8" ht="21" customHeight="1" x14ac:dyDescent="0.25">
      <c r="A201" s="94" t="s">
        <v>111</v>
      </c>
      <c r="B201" s="94"/>
      <c r="C201" s="94"/>
      <c r="D201" s="94"/>
      <c r="E201" s="94"/>
      <c r="F201" s="94"/>
      <c r="G201" s="94"/>
      <c r="H201" s="94"/>
    </row>
    <row r="202" spans="1:8" ht="17.100000000000001" customHeight="1" x14ac:dyDescent="0.25">
      <c r="A202" s="20"/>
      <c r="C202" s="19"/>
      <c r="D202" s="1"/>
      <c r="E202" s="93" t="s">
        <v>336</v>
      </c>
      <c r="F202" s="93"/>
      <c r="G202" s="93"/>
      <c r="H202" s="93"/>
    </row>
    <row r="203" spans="1:8" ht="17.100000000000001" customHeight="1" x14ac:dyDescent="0.25">
      <c r="A203" s="20"/>
      <c r="B203" s="26"/>
      <c r="C203" s="19"/>
      <c r="D203" s="1"/>
      <c r="E203" s="88" t="s">
        <v>440</v>
      </c>
      <c r="F203" s="88"/>
      <c r="G203" s="88"/>
      <c r="H203" s="88"/>
    </row>
    <row r="204" spans="1:8" ht="17.100000000000001" customHeight="1" x14ac:dyDescent="0.25">
      <c r="C204" s="21"/>
    </row>
    <row r="205" spans="1:8" ht="17.100000000000001" customHeight="1" x14ac:dyDescent="0.25"/>
    <row r="206" spans="1:8" ht="17.100000000000001" customHeight="1" x14ac:dyDescent="0.25">
      <c r="C206" s="28"/>
    </row>
    <row r="207" spans="1:8" ht="17.100000000000001" customHeight="1" x14ac:dyDescent="0.25">
      <c r="B207" s="25"/>
      <c r="C207" s="28"/>
    </row>
    <row r="208" spans="1:8" ht="17.100000000000001" customHeight="1" x14ac:dyDescent="0.25">
      <c r="B208" s="25"/>
      <c r="E208" s="88"/>
      <c r="F208" s="88"/>
      <c r="G208" s="88"/>
      <c r="H208" s="88"/>
    </row>
    <row r="209" ht="18" customHeight="1" x14ac:dyDescent="0.25"/>
  </sheetData>
  <sortState ref="A156:L157">
    <sortCondition ref="G156:G157"/>
  </sortState>
  <mergeCells count="24">
    <mergeCell ref="E202:H202"/>
    <mergeCell ref="E203:H203"/>
    <mergeCell ref="E208:H208"/>
    <mergeCell ref="A5:C5"/>
    <mergeCell ref="A201:H201"/>
    <mergeCell ref="A6:H6"/>
    <mergeCell ref="A7:H7"/>
    <mergeCell ref="A8:H8"/>
    <mergeCell ref="A97:B97"/>
    <mergeCell ref="A179:B179"/>
    <mergeCell ref="A185:B185"/>
    <mergeCell ref="A41:B41"/>
    <mergeCell ref="A11:B11"/>
    <mergeCell ref="A63:B63"/>
    <mergeCell ref="A134:B134"/>
    <mergeCell ref="E3:H3"/>
    <mergeCell ref="E1:H1"/>
    <mergeCell ref="E2:H2"/>
    <mergeCell ref="A166:B166"/>
    <mergeCell ref="A1:D1"/>
    <mergeCell ref="A2:D2"/>
    <mergeCell ref="A3:D3"/>
    <mergeCell ref="A4:D4"/>
    <mergeCell ref="A159:B159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6"/>
  <sheetViews>
    <sheetView topLeftCell="A176" zoomScaleNormal="100" zoomScaleSheetLayoutView="100" workbookViewId="0">
      <selection activeCell="F193" sqref="F193"/>
    </sheetView>
  </sheetViews>
  <sheetFormatPr defaultRowHeight="15.75" x14ac:dyDescent="0.25"/>
  <cols>
    <col min="1" max="1" width="5.7109375" style="14" customWidth="1"/>
    <col min="2" max="2" width="20.7109375" style="14" customWidth="1"/>
    <col min="3" max="3" width="7.7109375" style="14" customWidth="1"/>
    <col min="4" max="4" width="6.7109375" style="14" customWidth="1"/>
    <col min="5" max="5" width="8.7109375" style="14" customWidth="1"/>
    <col min="6" max="6" width="30.5703125" style="14" bestFit="1" customWidth="1"/>
    <col min="7" max="7" width="6.7109375" style="14" customWidth="1"/>
    <col min="8" max="8" width="10.7109375" style="67" customWidth="1"/>
    <col min="9" max="16384" width="9.140625" style="14"/>
  </cols>
  <sheetData>
    <row r="1" spans="1:8" ht="17.100000000000001" customHeight="1" x14ac:dyDescent="0.25">
      <c r="A1" s="92" t="s">
        <v>28</v>
      </c>
      <c r="B1" s="92"/>
      <c r="C1" s="92"/>
      <c r="D1" s="92"/>
      <c r="E1" s="88" t="s">
        <v>0</v>
      </c>
      <c r="F1" s="88"/>
      <c r="G1" s="88"/>
      <c r="H1" s="88"/>
    </row>
    <row r="2" spans="1:8" ht="17.100000000000001" customHeight="1" x14ac:dyDescent="0.25">
      <c r="A2" s="92" t="s">
        <v>29</v>
      </c>
      <c r="B2" s="92"/>
      <c r="C2" s="92"/>
      <c r="D2" s="92"/>
      <c r="E2" s="89" t="s">
        <v>1</v>
      </c>
      <c r="F2" s="89"/>
      <c r="G2" s="89"/>
      <c r="H2" s="89"/>
    </row>
    <row r="3" spans="1:8" ht="17.100000000000001" customHeight="1" x14ac:dyDescent="0.25">
      <c r="A3" s="88" t="s">
        <v>220</v>
      </c>
      <c r="B3" s="88"/>
      <c r="C3" s="88"/>
      <c r="D3" s="88"/>
      <c r="E3" s="88"/>
      <c r="F3" s="88"/>
      <c r="G3" s="88"/>
      <c r="H3" s="88"/>
    </row>
    <row r="4" spans="1:8" ht="17.100000000000001" customHeight="1" x14ac:dyDescent="0.25">
      <c r="A4" s="88" t="s">
        <v>221</v>
      </c>
      <c r="B4" s="88"/>
      <c r="C4" s="88"/>
      <c r="D4" s="88"/>
      <c r="E4" s="52"/>
      <c r="F4" s="52"/>
      <c r="G4" s="52"/>
      <c r="H4" s="68"/>
    </row>
    <row r="5" spans="1:8" ht="10.5" customHeight="1" x14ac:dyDescent="0.25">
      <c r="A5" s="88"/>
      <c r="B5" s="88"/>
      <c r="C5" s="88"/>
      <c r="D5" s="15"/>
      <c r="E5" s="15"/>
      <c r="F5" s="15"/>
      <c r="G5" s="16"/>
      <c r="H5" s="69"/>
    </row>
    <row r="6" spans="1:8" ht="24.95" customHeight="1" x14ac:dyDescent="0.3">
      <c r="A6" s="95" t="s">
        <v>12</v>
      </c>
      <c r="B6" s="95"/>
      <c r="C6" s="95"/>
      <c r="D6" s="95"/>
      <c r="E6" s="95"/>
      <c r="F6" s="95"/>
      <c r="G6" s="95"/>
      <c r="H6" s="95"/>
    </row>
    <row r="7" spans="1:8" ht="18" customHeight="1" x14ac:dyDescent="0.25">
      <c r="A7" s="96" t="s">
        <v>110</v>
      </c>
      <c r="B7" s="96"/>
      <c r="C7" s="96"/>
      <c r="D7" s="96"/>
      <c r="E7" s="96"/>
      <c r="F7" s="96"/>
      <c r="G7" s="96"/>
      <c r="H7" s="96"/>
    </row>
    <row r="8" spans="1:8" ht="18" customHeight="1" x14ac:dyDescent="0.25">
      <c r="A8" s="96" t="s">
        <v>337</v>
      </c>
      <c r="B8" s="96"/>
      <c r="C8" s="96"/>
      <c r="D8" s="96"/>
      <c r="E8" s="96"/>
      <c r="F8" s="96"/>
      <c r="G8" s="96"/>
      <c r="H8" s="96"/>
    </row>
    <row r="9" spans="1:8" s="17" customFormat="1" ht="15" customHeight="1" x14ac:dyDescent="0.3">
      <c r="A9" s="22"/>
      <c r="B9" s="22"/>
      <c r="C9" s="22"/>
      <c r="D9" s="22"/>
      <c r="E9" s="22"/>
      <c r="F9" s="22"/>
      <c r="G9" s="22"/>
      <c r="H9" s="70"/>
    </row>
    <row r="10" spans="1:8" s="17" customFormat="1" ht="65.25" customHeight="1" x14ac:dyDescent="0.25">
      <c r="A10" s="49" t="s">
        <v>15</v>
      </c>
      <c r="B10" s="44" t="s">
        <v>13</v>
      </c>
      <c r="C10" s="50" t="s">
        <v>301</v>
      </c>
      <c r="D10" s="49" t="s">
        <v>16</v>
      </c>
      <c r="E10" s="121" t="s">
        <v>434</v>
      </c>
      <c r="F10" s="51" t="s">
        <v>435</v>
      </c>
      <c r="G10" s="49" t="s">
        <v>222</v>
      </c>
      <c r="H10" s="72" t="s">
        <v>2</v>
      </c>
    </row>
    <row r="11" spans="1:8" s="18" customFormat="1" ht="17.100000000000001" customHeight="1" x14ac:dyDescent="0.2">
      <c r="A11" s="90" t="s">
        <v>123</v>
      </c>
      <c r="B11" s="91"/>
      <c r="C11" s="40"/>
      <c r="D11" s="39"/>
      <c r="E11" s="47"/>
      <c r="F11" s="39"/>
      <c r="G11" s="39"/>
      <c r="H11" s="65"/>
    </row>
    <row r="12" spans="1:8" s="2" customFormat="1" ht="16.5" customHeight="1" x14ac:dyDescent="0.2">
      <c r="A12" s="31">
        <v>1</v>
      </c>
      <c r="B12" s="37" t="s">
        <v>191</v>
      </c>
      <c r="C12" s="46">
        <v>39</v>
      </c>
      <c r="D12" s="39">
        <v>23</v>
      </c>
      <c r="E12" s="47">
        <f t="shared" ref="E12:E36" si="0">D12*100/C12</f>
        <v>58.974358974358971</v>
      </c>
      <c r="F12" s="60" t="s">
        <v>384</v>
      </c>
      <c r="G12" s="38" t="s">
        <v>223</v>
      </c>
      <c r="H12" s="65"/>
    </row>
    <row r="13" spans="1:8" s="2" customFormat="1" ht="16.5" customHeight="1" x14ac:dyDescent="0.2">
      <c r="A13" s="31">
        <v>2</v>
      </c>
      <c r="B13" s="60" t="s">
        <v>19</v>
      </c>
      <c r="C13" s="46">
        <v>15</v>
      </c>
      <c r="D13" s="39">
        <v>12</v>
      </c>
      <c r="E13" s="47">
        <f t="shared" si="0"/>
        <v>80</v>
      </c>
      <c r="F13" s="60" t="s">
        <v>345</v>
      </c>
      <c r="G13" s="38" t="s">
        <v>257</v>
      </c>
      <c r="H13" s="65"/>
    </row>
    <row r="14" spans="1:8" s="2" customFormat="1" ht="16.5" customHeight="1" x14ac:dyDescent="0.2">
      <c r="A14" s="31">
        <v>3</v>
      </c>
      <c r="B14" s="60" t="s">
        <v>73</v>
      </c>
      <c r="C14" s="46">
        <v>63</v>
      </c>
      <c r="D14" s="39">
        <v>53</v>
      </c>
      <c r="E14" s="47">
        <f t="shared" si="0"/>
        <v>84.126984126984127</v>
      </c>
      <c r="F14" s="60" t="s">
        <v>357</v>
      </c>
      <c r="G14" s="38" t="s">
        <v>260</v>
      </c>
      <c r="H14" s="65"/>
    </row>
    <row r="15" spans="1:8" s="2" customFormat="1" ht="16.5" customHeight="1" x14ac:dyDescent="0.2">
      <c r="A15" s="31">
        <v>4</v>
      </c>
      <c r="B15" s="60" t="s">
        <v>70</v>
      </c>
      <c r="C15" s="46">
        <v>43</v>
      </c>
      <c r="D15" s="39">
        <v>34</v>
      </c>
      <c r="E15" s="47">
        <f t="shared" si="0"/>
        <v>79.069767441860463</v>
      </c>
      <c r="F15" s="60" t="s">
        <v>115</v>
      </c>
      <c r="G15" s="38" t="s">
        <v>223</v>
      </c>
      <c r="H15" s="65"/>
    </row>
    <row r="16" spans="1:8" s="2" customFormat="1" ht="16.5" customHeight="1" x14ac:dyDescent="0.2">
      <c r="A16" s="31"/>
      <c r="B16" s="60"/>
      <c r="C16" s="46"/>
      <c r="D16" s="39"/>
      <c r="E16" s="47"/>
      <c r="F16" s="60" t="s">
        <v>144</v>
      </c>
      <c r="G16" s="38" t="s">
        <v>224</v>
      </c>
      <c r="H16" s="65"/>
    </row>
    <row r="17" spans="1:8" s="2" customFormat="1" ht="16.5" customHeight="1" x14ac:dyDescent="0.2">
      <c r="A17" s="31"/>
      <c r="B17" s="60"/>
      <c r="C17" s="46"/>
      <c r="D17" s="39"/>
      <c r="E17" s="47"/>
      <c r="F17" s="60" t="s">
        <v>385</v>
      </c>
      <c r="G17" s="38" t="s">
        <v>225</v>
      </c>
      <c r="H17" s="65"/>
    </row>
    <row r="18" spans="1:8" s="2" customFormat="1" ht="16.5" customHeight="1" x14ac:dyDescent="0.2">
      <c r="A18" s="31">
        <v>5</v>
      </c>
      <c r="B18" s="60" t="s">
        <v>289</v>
      </c>
      <c r="C18" s="46">
        <v>41</v>
      </c>
      <c r="D18" s="39">
        <v>33</v>
      </c>
      <c r="E18" s="47">
        <f t="shared" si="0"/>
        <v>80.487804878048777</v>
      </c>
      <c r="F18" s="60" t="s">
        <v>132</v>
      </c>
      <c r="G18" s="38" t="s">
        <v>223</v>
      </c>
      <c r="H18" s="65"/>
    </row>
    <row r="19" spans="1:8" s="2" customFormat="1" ht="16.5" customHeight="1" x14ac:dyDescent="0.2">
      <c r="A19" s="31"/>
      <c r="B19" s="60"/>
      <c r="C19" s="46"/>
      <c r="D19" s="39"/>
      <c r="E19" s="47"/>
      <c r="F19" s="60" t="s">
        <v>115</v>
      </c>
      <c r="G19" s="38" t="s">
        <v>224</v>
      </c>
      <c r="H19" s="65"/>
    </row>
    <row r="20" spans="1:8" s="2" customFormat="1" ht="16.5" customHeight="1" x14ac:dyDescent="0.2">
      <c r="A20" s="31">
        <v>6</v>
      </c>
      <c r="B20" s="60" t="s">
        <v>71</v>
      </c>
      <c r="C20" s="46">
        <v>39</v>
      </c>
      <c r="D20" s="39">
        <v>28</v>
      </c>
      <c r="E20" s="47">
        <f t="shared" si="0"/>
        <v>71.794871794871796</v>
      </c>
      <c r="F20" s="60" t="s">
        <v>215</v>
      </c>
      <c r="G20" s="38" t="s">
        <v>224</v>
      </c>
      <c r="H20" s="65"/>
    </row>
    <row r="21" spans="1:8" s="2" customFormat="1" ht="16.5" customHeight="1" x14ac:dyDescent="0.2">
      <c r="A21" s="31">
        <v>7</v>
      </c>
      <c r="B21" s="60" t="s">
        <v>72</v>
      </c>
      <c r="C21" s="46">
        <v>33</v>
      </c>
      <c r="D21" s="39">
        <v>25</v>
      </c>
      <c r="E21" s="47">
        <f t="shared" si="0"/>
        <v>75.757575757575751</v>
      </c>
      <c r="F21" s="60" t="s">
        <v>263</v>
      </c>
      <c r="G21" s="38" t="s">
        <v>227</v>
      </c>
      <c r="H21" s="65"/>
    </row>
    <row r="22" spans="1:8" s="2" customFormat="1" ht="16.5" customHeight="1" x14ac:dyDescent="0.2">
      <c r="A22" s="31"/>
      <c r="B22" s="60"/>
      <c r="C22" s="46"/>
      <c r="D22" s="39"/>
      <c r="E22" s="47"/>
      <c r="F22" s="60" t="s">
        <v>263</v>
      </c>
      <c r="G22" s="38" t="s">
        <v>228</v>
      </c>
      <c r="H22" s="65"/>
    </row>
    <row r="23" spans="1:8" s="2" customFormat="1" ht="16.5" customHeight="1" x14ac:dyDescent="0.2">
      <c r="A23" s="31">
        <v>8</v>
      </c>
      <c r="B23" s="37" t="s">
        <v>397</v>
      </c>
      <c r="C23" s="46">
        <v>65</v>
      </c>
      <c r="D23" s="39">
        <v>41</v>
      </c>
      <c r="E23" s="47">
        <f>D23*100/C23</f>
        <v>63.07692307692308</v>
      </c>
      <c r="F23" s="60" t="s">
        <v>371</v>
      </c>
      <c r="G23" s="38" t="s">
        <v>238</v>
      </c>
      <c r="H23" s="65"/>
    </row>
    <row r="24" spans="1:8" s="2" customFormat="1" ht="16.5" customHeight="1" x14ac:dyDescent="0.2">
      <c r="A24" s="31">
        <v>9</v>
      </c>
      <c r="B24" s="37" t="s">
        <v>398</v>
      </c>
      <c r="C24" s="46">
        <v>65</v>
      </c>
      <c r="D24" s="39">
        <v>36</v>
      </c>
      <c r="E24" s="47">
        <f t="shared" si="0"/>
        <v>55.384615384615387</v>
      </c>
      <c r="F24" s="60" t="s">
        <v>400</v>
      </c>
      <c r="G24" s="38" t="s">
        <v>229</v>
      </c>
      <c r="H24" s="65"/>
    </row>
    <row r="25" spans="1:8" s="2" customFormat="1" ht="16.5" customHeight="1" x14ac:dyDescent="0.2">
      <c r="A25" s="31">
        <v>10</v>
      </c>
      <c r="B25" s="60" t="s">
        <v>42</v>
      </c>
      <c r="C25" s="46">
        <v>33</v>
      </c>
      <c r="D25" s="39">
        <v>21</v>
      </c>
      <c r="E25" s="47">
        <f t="shared" si="0"/>
        <v>63.636363636363633</v>
      </c>
      <c r="F25" s="60" t="s">
        <v>369</v>
      </c>
      <c r="G25" s="38" t="s">
        <v>245</v>
      </c>
      <c r="H25" s="65" t="s">
        <v>418</v>
      </c>
    </row>
    <row r="26" spans="1:8" s="2" customFormat="1" ht="16.5" customHeight="1" x14ac:dyDescent="0.2">
      <c r="A26" s="31">
        <v>11</v>
      </c>
      <c r="B26" s="60" t="s">
        <v>264</v>
      </c>
      <c r="C26" s="46">
        <v>24</v>
      </c>
      <c r="D26" s="39">
        <v>18</v>
      </c>
      <c r="E26" s="47">
        <f t="shared" si="0"/>
        <v>75</v>
      </c>
      <c r="F26" s="60" t="s">
        <v>126</v>
      </c>
      <c r="G26" s="38" t="s">
        <v>245</v>
      </c>
      <c r="H26" s="65" t="s">
        <v>418</v>
      </c>
    </row>
    <row r="27" spans="1:8" s="2" customFormat="1" ht="16.5" customHeight="1" x14ac:dyDescent="0.2">
      <c r="A27" s="31">
        <v>12</v>
      </c>
      <c r="B27" s="60" t="s">
        <v>39</v>
      </c>
      <c r="C27" s="46">
        <v>42</v>
      </c>
      <c r="D27" s="39">
        <v>37</v>
      </c>
      <c r="E27" s="47">
        <f t="shared" si="0"/>
        <v>88.095238095238102</v>
      </c>
      <c r="F27" s="60" t="s">
        <v>189</v>
      </c>
      <c r="G27" s="38" t="s">
        <v>226</v>
      </c>
      <c r="H27" s="65"/>
    </row>
    <row r="28" spans="1:8" s="2" customFormat="1" ht="16.5" customHeight="1" x14ac:dyDescent="0.2">
      <c r="A28" s="31">
        <v>13</v>
      </c>
      <c r="B28" s="60" t="s">
        <v>267</v>
      </c>
      <c r="C28" s="46">
        <v>38</v>
      </c>
      <c r="D28" s="39">
        <v>34</v>
      </c>
      <c r="E28" s="47">
        <f t="shared" si="0"/>
        <v>89.473684210526315</v>
      </c>
      <c r="F28" s="60" t="s">
        <v>172</v>
      </c>
      <c r="G28" s="38" t="s">
        <v>245</v>
      </c>
      <c r="H28" s="65"/>
    </row>
    <row r="29" spans="1:8" s="2" customFormat="1" ht="16.5" customHeight="1" x14ac:dyDescent="0.2">
      <c r="A29" s="31">
        <v>14</v>
      </c>
      <c r="B29" s="60" t="s">
        <v>40</v>
      </c>
      <c r="C29" s="46">
        <v>24</v>
      </c>
      <c r="D29" s="39">
        <v>20</v>
      </c>
      <c r="E29" s="47">
        <f t="shared" si="0"/>
        <v>83.333333333333329</v>
      </c>
      <c r="F29" s="60" t="s">
        <v>171</v>
      </c>
      <c r="G29" s="38" t="s">
        <v>245</v>
      </c>
      <c r="H29" s="65" t="s">
        <v>418</v>
      </c>
    </row>
    <row r="30" spans="1:8" s="2" customFormat="1" ht="16.5" customHeight="1" x14ac:dyDescent="0.2">
      <c r="A30" s="31">
        <v>15</v>
      </c>
      <c r="B30" s="60" t="s">
        <v>66</v>
      </c>
      <c r="C30" s="46">
        <v>60</v>
      </c>
      <c r="D30" s="39">
        <v>52</v>
      </c>
      <c r="E30" s="47">
        <f t="shared" si="0"/>
        <v>86.666666666666671</v>
      </c>
      <c r="F30" s="60" t="s">
        <v>288</v>
      </c>
      <c r="G30" s="38" t="s">
        <v>223</v>
      </c>
      <c r="H30" s="65"/>
    </row>
    <row r="31" spans="1:8" s="2" customFormat="1" ht="16.5" customHeight="1" x14ac:dyDescent="0.2">
      <c r="A31" s="31"/>
      <c r="B31" s="60"/>
      <c r="C31" s="46"/>
      <c r="D31" s="39"/>
      <c r="E31" s="47"/>
      <c r="F31" s="60" t="s">
        <v>401</v>
      </c>
      <c r="G31" s="38" t="s">
        <v>230</v>
      </c>
      <c r="H31" s="65"/>
    </row>
    <row r="32" spans="1:8" s="2" customFormat="1" ht="16.5" customHeight="1" x14ac:dyDescent="0.2">
      <c r="A32" s="31">
        <v>16</v>
      </c>
      <c r="B32" s="60" t="s">
        <v>367</v>
      </c>
      <c r="C32" s="46">
        <v>29</v>
      </c>
      <c r="D32" s="39">
        <v>18</v>
      </c>
      <c r="E32" s="47">
        <f t="shared" si="0"/>
        <v>62.068965517241381</v>
      </c>
      <c r="F32" s="60" t="s">
        <v>368</v>
      </c>
      <c r="G32" s="38" t="s">
        <v>257</v>
      </c>
      <c r="H32" s="65" t="s">
        <v>418</v>
      </c>
    </row>
    <row r="33" spans="1:8" s="2" customFormat="1" ht="16.5" customHeight="1" x14ac:dyDescent="0.2">
      <c r="A33" s="31">
        <v>17</v>
      </c>
      <c r="B33" s="60" t="s">
        <v>399</v>
      </c>
      <c r="C33" s="46">
        <v>24</v>
      </c>
      <c r="D33" s="39">
        <v>14</v>
      </c>
      <c r="E33" s="47">
        <f t="shared" si="0"/>
        <v>58.333333333333336</v>
      </c>
      <c r="F33" s="60" t="s">
        <v>370</v>
      </c>
      <c r="G33" s="38" t="s">
        <v>257</v>
      </c>
      <c r="H33" s="65" t="s">
        <v>418</v>
      </c>
    </row>
    <row r="34" spans="1:8" s="2" customFormat="1" ht="16.5" customHeight="1" x14ac:dyDescent="0.2">
      <c r="A34" s="31"/>
      <c r="B34" s="60"/>
      <c r="C34" s="46">
        <v>24</v>
      </c>
      <c r="D34" s="39">
        <v>15</v>
      </c>
      <c r="E34" s="47">
        <f t="shared" si="0"/>
        <v>62.5</v>
      </c>
      <c r="F34" s="60" t="s">
        <v>262</v>
      </c>
      <c r="G34" s="38" t="s">
        <v>257</v>
      </c>
      <c r="H34" s="65" t="s">
        <v>417</v>
      </c>
    </row>
    <row r="35" spans="1:8" s="2" customFormat="1" ht="16.5" customHeight="1" x14ac:dyDescent="0.2">
      <c r="A35" s="31"/>
      <c r="B35" s="60"/>
      <c r="C35" s="46"/>
      <c r="D35" s="39"/>
      <c r="E35" s="47"/>
      <c r="F35" s="60" t="s">
        <v>262</v>
      </c>
      <c r="G35" s="38" t="s">
        <v>255</v>
      </c>
      <c r="H35" s="65"/>
    </row>
    <row r="36" spans="1:8" s="2" customFormat="1" ht="16.5" customHeight="1" x14ac:dyDescent="0.2">
      <c r="A36" s="31">
        <v>18</v>
      </c>
      <c r="B36" s="60" t="s">
        <v>69</v>
      </c>
      <c r="C36" s="46">
        <v>65</v>
      </c>
      <c r="D36" s="39">
        <v>54</v>
      </c>
      <c r="E36" s="47">
        <f t="shared" si="0"/>
        <v>83.07692307692308</v>
      </c>
      <c r="F36" s="60" t="s">
        <v>211</v>
      </c>
      <c r="G36" s="38" t="s">
        <v>223</v>
      </c>
      <c r="H36" s="65"/>
    </row>
    <row r="37" spans="1:8" s="2" customFormat="1" ht="17.100000000000001" customHeight="1" x14ac:dyDescent="0.2">
      <c r="A37" s="44">
        <f>A36</f>
        <v>18</v>
      </c>
      <c r="B37" s="36" t="s">
        <v>124</v>
      </c>
      <c r="C37" s="40">
        <f>SUM(C12:C36)</f>
        <v>766</v>
      </c>
      <c r="D37" s="40">
        <f>SUM(D12:D36)</f>
        <v>568</v>
      </c>
      <c r="E37" s="48">
        <f>D37*100/C37</f>
        <v>74.151436031331599</v>
      </c>
      <c r="F37" s="40"/>
      <c r="G37" s="40"/>
      <c r="H37" s="65"/>
    </row>
    <row r="38" spans="1:8" s="17" customFormat="1" ht="17.100000000000001" customHeight="1" x14ac:dyDescent="0.25">
      <c r="A38" s="97" t="s">
        <v>112</v>
      </c>
      <c r="B38" s="98"/>
      <c r="C38" s="62"/>
      <c r="D38" s="41"/>
      <c r="E38" s="41"/>
      <c r="F38" s="42"/>
      <c r="G38" s="43"/>
      <c r="H38" s="71"/>
    </row>
    <row r="39" spans="1:8" s="18" customFormat="1" ht="17.100000000000001" customHeight="1" x14ac:dyDescent="0.2">
      <c r="A39" s="31">
        <v>1</v>
      </c>
      <c r="B39" s="60" t="s">
        <v>246</v>
      </c>
      <c r="C39" s="46">
        <v>14</v>
      </c>
      <c r="D39" s="39">
        <v>11</v>
      </c>
      <c r="E39" s="47">
        <f t="shared" ref="E39:E46" si="1">D39*100/C39</f>
        <v>78.571428571428569</v>
      </c>
      <c r="F39" s="60" t="s">
        <v>150</v>
      </c>
      <c r="G39" s="38" t="s">
        <v>245</v>
      </c>
      <c r="H39" s="65"/>
    </row>
    <row r="40" spans="1:8" s="18" customFormat="1" ht="17.100000000000001" customHeight="1" x14ac:dyDescent="0.2">
      <c r="A40" s="31">
        <v>2</v>
      </c>
      <c r="B40" s="60" t="s">
        <v>273</v>
      </c>
      <c r="C40" s="46">
        <v>26</v>
      </c>
      <c r="D40" s="39">
        <v>19</v>
      </c>
      <c r="E40" s="47">
        <f t="shared" si="1"/>
        <v>73.07692307692308</v>
      </c>
      <c r="F40" s="60" t="s">
        <v>270</v>
      </c>
      <c r="G40" s="38" t="s">
        <v>295</v>
      </c>
      <c r="H40" s="65"/>
    </row>
    <row r="41" spans="1:8" s="18" customFormat="1" ht="17.100000000000001" customHeight="1" x14ac:dyDescent="0.2">
      <c r="A41" s="31"/>
      <c r="B41" s="74"/>
      <c r="C41" s="46"/>
      <c r="D41" s="39"/>
      <c r="E41" s="47"/>
      <c r="F41" s="60" t="s">
        <v>270</v>
      </c>
      <c r="G41" s="38" t="s">
        <v>224</v>
      </c>
      <c r="H41" s="65"/>
    </row>
    <row r="42" spans="1:8" s="18" customFormat="1" ht="17.100000000000001" customHeight="1" x14ac:dyDescent="0.2">
      <c r="A42" s="31">
        <v>3</v>
      </c>
      <c r="B42" s="60" t="s">
        <v>48</v>
      </c>
      <c r="C42" s="46">
        <v>28</v>
      </c>
      <c r="D42" s="39">
        <v>22</v>
      </c>
      <c r="E42" s="47">
        <f t="shared" si="1"/>
        <v>78.571428571428569</v>
      </c>
      <c r="F42" s="60" t="s">
        <v>149</v>
      </c>
      <c r="G42" s="38" t="s">
        <v>245</v>
      </c>
      <c r="H42" s="65"/>
    </row>
    <row r="43" spans="1:8" s="18" customFormat="1" ht="17.100000000000001" customHeight="1" x14ac:dyDescent="0.2">
      <c r="A43" s="31">
        <v>4</v>
      </c>
      <c r="B43" s="60" t="s">
        <v>49</v>
      </c>
      <c r="C43" s="46">
        <v>29</v>
      </c>
      <c r="D43" s="39">
        <v>21</v>
      </c>
      <c r="E43" s="47">
        <f t="shared" si="1"/>
        <v>72.41379310344827</v>
      </c>
      <c r="F43" s="60" t="s">
        <v>148</v>
      </c>
      <c r="G43" s="38" t="s">
        <v>245</v>
      </c>
      <c r="H43" s="65" t="s">
        <v>418</v>
      </c>
    </row>
    <row r="44" spans="1:8" s="18" customFormat="1" ht="17.100000000000001" customHeight="1" x14ac:dyDescent="0.2">
      <c r="A44" s="31">
        <v>5</v>
      </c>
      <c r="B44" s="60" t="s">
        <v>75</v>
      </c>
      <c r="C44" s="46">
        <v>35</v>
      </c>
      <c r="D44" s="39">
        <v>24</v>
      </c>
      <c r="E44" s="47">
        <f t="shared" si="1"/>
        <v>68.571428571428569</v>
      </c>
      <c r="F44" s="60" t="s">
        <v>116</v>
      </c>
      <c r="G44" s="38" t="s">
        <v>229</v>
      </c>
      <c r="H44" s="65"/>
    </row>
    <row r="45" spans="1:8" s="18" customFormat="1" ht="17.100000000000001" customHeight="1" x14ac:dyDescent="0.2">
      <c r="A45" s="31"/>
      <c r="B45" s="60"/>
      <c r="C45" s="46"/>
      <c r="D45" s="39"/>
      <c r="E45" s="47"/>
      <c r="F45" s="60" t="s">
        <v>116</v>
      </c>
      <c r="G45" s="38" t="s">
        <v>238</v>
      </c>
      <c r="H45" s="65"/>
    </row>
    <row r="46" spans="1:8" s="18" customFormat="1" ht="17.100000000000001" customHeight="1" x14ac:dyDescent="0.2">
      <c r="A46" s="31">
        <v>6</v>
      </c>
      <c r="B46" s="60" t="s">
        <v>74</v>
      </c>
      <c r="C46" s="46">
        <v>57</v>
      </c>
      <c r="D46" s="39">
        <v>34</v>
      </c>
      <c r="E46" s="47">
        <f t="shared" si="1"/>
        <v>59.649122807017541</v>
      </c>
      <c r="F46" s="60" t="s">
        <v>151</v>
      </c>
      <c r="G46" s="38" t="s">
        <v>245</v>
      </c>
      <c r="H46" s="65"/>
    </row>
    <row r="47" spans="1:8" s="2" customFormat="1" ht="17.100000000000001" customHeight="1" x14ac:dyDescent="0.2">
      <c r="A47" s="44">
        <f>A46</f>
        <v>6</v>
      </c>
      <c r="B47" s="36" t="s">
        <v>124</v>
      </c>
      <c r="C47" s="40">
        <f>SUM(C39:C46)</f>
        <v>189</v>
      </c>
      <c r="D47" s="40">
        <f>SUM(D39:D46)</f>
        <v>131</v>
      </c>
      <c r="E47" s="48">
        <f>D47*100/C47</f>
        <v>69.312169312169317</v>
      </c>
      <c r="F47" s="39"/>
      <c r="G47" s="39"/>
      <c r="H47" s="65"/>
    </row>
    <row r="48" spans="1:8" s="18" customFormat="1" ht="20.100000000000001" customHeight="1" x14ac:dyDescent="0.2">
      <c r="A48" s="90" t="s">
        <v>130</v>
      </c>
      <c r="B48" s="91"/>
      <c r="C48" s="40"/>
      <c r="D48" s="39"/>
      <c r="E48" s="47"/>
      <c r="F48" s="39"/>
      <c r="G48" s="39"/>
      <c r="H48" s="65"/>
    </row>
    <row r="49" spans="1:8" s="2" customFormat="1" ht="20.100000000000001" customHeight="1" x14ac:dyDescent="0.2">
      <c r="A49" s="31">
        <v>1</v>
      </c>
      <c r="B49" s="60" t="s">
        <v>33</v>
      </c>
      <c r="C49" s="73">
        <v>44</v>
      </c>
      <c r="D49" s="39">
        <v>25</v>
      </c>
      <c r="E49" s="47">
        <f t="shared" ref="E49:E84" si="2">D49*100/C49</f>
        <v>56.81818181818182</v>
      </c>
      <c r="F49" s="60" t="s">
        <v>391</v>
      </c>
      <c r="G49" s="38" t="s">
        <v>223</v>
      </c>
      <c r="H49" s="65"/>
    </row>
    <row r="50" spans="1:8" s="2" customFormat="1" ht="20.100000000000001" customHeight="1" x14ac:dyDescent="0.2">
      <c r="A50" s="31"/>
      <c r="B50" s="60"/>
      <c r="C50" s="73"/>
      <c r="D50" s="39"/>
      <c r="E50" s="47"/>
      <c r="F50" s="60" t="s">
        <v>188</v>
      </c>
      <c r="G50" s="38" t="s">
        <v>224</v>
      </c>
      <c r="H50" s="58"/>
    </row>
    <row r="51" spans="1:8" s="2" customFormat="1" ht="20.100000000000001" customHeight="1" x14ac:dyDescent="0.2">
      <c r="A51" s="31"/>
      <c r="B51" s="60"/>
      <c r="C51" s="73"/>
      <c r="D51" s="39"/>
      <c r="E51" s="47"/>
      <c r="F51" s="60" t="s">
        <v>269</v>
      </c>
      <c r="G51" s="38" t="s">
        <v>225</v>
      </c>
      <c r="H51" s="58"/>
    </row>
    <row r="52" spans="1:8" s="2" customFormat="1" ht="20.100000000000001" customHeight="1" x14ac:dyDescent="0.2">
      <c r="A52" s="31">
        <v>2</v>
      </c>
      <c r="B52" s="60" t="s">
        <v>34</v>
      </c>
      <c r="C52" s="73">
        <v>47</v>
      </c>
      <c r="D52" s="39">
        <v>30</v>
      </c>
      <c r="E52" s="47">
        <f t="shared" si="2"/>
        <v>63.829787234042556</v>
      </c>
      <c r="F52" s="60" t="s">
        <v>188</v>
      </c>
      <c r="G52" s="38" t="s">
        <v>223</v>
      </c>
      <c r="H52" s="58"/>
    </row>
    <row r="53" spans="1:8" s="2" customFormat="1" ht="20.100000000000001" customHeight="1" x14ac:dyDescent="0.2">
      <c r="A53" s="31"/>
      <c r="B53" s="60"/>
      <c r="C53" s="73"/>
      <c r="D53" s="39"/>
      <c r="E53" s="47"/>
      <c r="F53" s="60" t="s">
        <v>278</v>
      </c>
      <c r="G53" s="38" t="s">
        <v>224</v>
      </c>
      <c r="H53" s="58"/>
    </row>
    <row r="54" spans="1:8" s="2" customFormat="1" ht="20.100000000000001" customHeight="1" x14ac:dyDescent="0.2">
      <c r="A54" s="31"/>
      <c r="B54" s="60"/>
      <c r="C54" s="73"/>
      <c r="D54" s="39"/>
      <c r="E54" s="47"/>
      <c r="F54" s="60" t="s">
        <v>206</v>
      </c>
      <c r="G54" s="38" t="s">
        <v>225</v>
      </c>
      <c r="H54" s="58"/>
    </row>
    <row r="55" spans="1:8" s="2" customFormat="1" ht="20.100000000000001" customHeight="1" x14ac:dyDescent="0.2">
      <c r="A55" s="31">
        <v>3</v>
      </c>
      <c r="B55" s="60" t="s">
        <v>294</v>
      </c>
      <c r="C55" s="73">
        <v>45</v>
      </c>
      <c r="D55" s="39">
        <v>32</v>
      </c>
      <c r="E55" s="47">
        <f t="shared" si="2"/>
        <v>71.111111111111114</v>
      </c>
      <c r="F55" s="60" t="s">
        <v>117</v>
      </c>
      <c r="G55" s="38" t="s">
        <v>257</v>
      </c>
      <c r="H55" s="58"/>
    </row>
    <row r="56" spans="1:8" s="2" customFormat="1" ht="20.100000000000001" customHeight="1" x14ac:dyDescent="0.2">
      <c r="A56" s="31">
        <v>4</v>
      </c>
      <c r="B56" s="60" t="s">
        <v>51</v>
      </c>
      <c r="C56" s="73">
        <v>25</v>
      </c>
      <c r="D56" s="39">
        <v>18</v>
      </c>
      <c r="E56" s="47">
        <f t="shared" si="2"/>
        <v>72</v>
      </c>
      <c r="F56" s="60" t="s">
        <v>378</v>
      </c>
      <c r="G56" s="38" t="s">
        <v>223</v>
      </c>
      <c r="H56" s="58" t="s">
        <v>418</v>
      </c>
    </row>
    <row r="57" spans="1:8" s="2" customFormat="1" ht="20.100000000000001" customHeight="1" x14ac:dyDescent="0.2">
      <c r="A57" s="31"/>
      <c r="B57" s="60"/>
      <c r="C57" s="73">
        <v>25</v>
      </c>
      <c r="D57" s="39">
        <v>18</v>
      </c>
      <c r="E57" s="47">
        <f t="shared" si="2"/>
        <v>72</v>
      </c>
      <c r="F57" s="60" t="s">
        <v>378</v>
      </c>
      <c r="G57" s="38" t="s">
        <v>260</v>
      </c>
      <c r="H57" s="58" t="s">
        <v>418</v>
      </c>
    </row>
    <row r="58" spans="1:8" s="2" customFormat="1" ht="20.100000000000001" customHeight="1" x14ac:dyDescent="0.2">
      <c r="A58" s="31">
        <v>5</v>
      </c>
      <c r="B58" s="60" t="s">
        <v>330</v>
      </c>
      <c r="C58" s="73">
        <v>23</v>
      </c>
      <c r="D58" s="39">
        <v>20</v>
      </c>
      <c r="E58" s="47">
        <f t="shared" si="2"/>
        <v>86.956521739130437</v>
      </c>
      <c r="F58" s="60" t="s">
        <v>377</v>
      </c>
      <c r="G58" s="38" t="s">
        <v>257</v>
      </c>
      <c r="H58" s="58" t="s">
        <v>418</v>
      </c>
    </row>
    <row r="59" spans="1:8" s="2" customFormat="1" ht="20.100000000000001" customHeight="1" x14ac:dyDescent="0.2">
      <c r="A59" s="31">
        <v>6</v>
      </c>
      <c r="B59" s="60" t="s">
        <v>233</v>
      </c>
      <c r="C59" s="73">
        <v>23</v>
      </c>
      <c r="D59" s="39">
        <v>22</v>
      </c>
      <c r="E59" s="47">
        <f t="shared" si="2"/>
        <v>95.652173913043484</v>
      </c>
      <c r="F59" s="60" t="s">
        <v>198</v>
      </c>
      <c r="G59" s="38" t="s">
        <v>257</v>
      </c>
      <c r="H59" s="58" t="s">
        <v>418</v>
      </c>
    </row>
    <row r="60" spans="1:8" s="2" customFormat="1" ht="20.100000000000001" customHeight="1" x14ac:dyDescent="0.2">
      <c r="A60" s="31">
        <v>7</v>
      </c>
      <c r="B60" s="60" t="s">
        <v>373</v>
      </c>
      <c r="C60" s="73">
        <v>24</v>
      </c>
      <c r="D60" s="39">
        <v>19</v>
      </c>
      <c r="E60" s="47">
        <f t="shared" si="2"/>
        <v>79.166666666666671</v>
      </c>
      <c r="F60" s="60" t="s">
        <v>194</v>
      </c>
      <c r="G60" s="38" t="s">
        <v>257</v>
      </c>
      <c r="H60" s="58" t="s">
        <v>418</v>
      </c>
    </row>
    <row r="61" spans="1:8" s="2" customFormat="1" ht="20.100000000000001" customHeight="1" x14ac:dyDescent="0.2">
      <c r="A61" s="31">
        <v>8</v>
      </c>
      <c r="B61" s="60" t="s">
        <v>374</v>
      </c>
      <c r="C61" s="73">
        <v>21</v>
      </c>
      <c r="D61" s="39">
        <v>16</v>
      </c>
      <c r="E61" s="47">
        <f t="shared" si="2"/>
        <v>76.19047619047619</v>
      </c>
      <c r="F61" s="60" t="s">
        <v>196</v>
      </c>
      <c r="G61" s="38" t="s">
        <v>223</v>
      </c>
      <c r="H61" s="58" t="s">
        <v>418</v>
      </c>
    </row>
    <row r="62" spans="1:8" s="2" customFormat="1" ht="20.100000000000001" customHeight="1" x14ac:dyDescent="0.2">
      <c r="A62" s="31"/>
      <c r="B62" s="60"/>
      <c r="C62" s="73">
        <v>21</v>
      </c>
      <c r="D62" s="39">
        <v>16</v>
      </c>
      <c r="E62" s="47">
        <f t="shared" si="2"/>
        <v>76.19047619047619</v>
      </c>
      <c r="F62" s="60" t="s">
        <v>196</v>
      </c>
      <c r="G62" s="38" t="s">
        <v>260</v>
      </c>
      <c r="H62" s="58" t="s">
        <v>418</v>
      </c>
    </row>
    <row r="63" spans="1:8" s="2" customFormat="1" ht="20.100000000000001" customHeight="1" x14ac:dyDescent="0.2">
      <c r="A63" s="31">
        <v>9</v>
      </c>
      <c r="B63" s="60" t="s">
        <v>53</v>
      </c>
      <c r="C63" s="73">
        <v>23</v>
      </c>
      <c r="D63" s="39">
        <v>16</v>
      </c>
      <c r="E63" s="47">
        <f t="shared" si="2"/>
        <v>69.565217391304344</v>
      </c>
      <c r="F63" s="60" t="s">
        <v>392</v>
      </c>
      <c r="G63" s="38" t="s">
        <v>257</v>
      </c>
      <c r="H63" s="58" t="s">
        <v>417</v>
      </c>
    </row>
    <row r="64" spans="1:8" s="2" customFormat="1" ht="20.100000000000001" customHeight="1" x14ac:dyDescent="0.2">
      <c r="A64" s="31">
        <v>10</v>
      </c>
      <c r="B64" s="60" t="s">
        <v>54</v>
      </c>
      <c r="C64" s="73">
        <v>24</v>
      </c>
      <c r="D64" s="39">
        <v>20</v>
      </c>
      <c r="E64" s="47">
        <f t="shared" si="2"/>
        <v>83.333333333333329</v>
      </c>
      <c r="F64" s="60" t="s">
        <v>175</v>
      </c>
      <c r="G64" s="38" t="s">
        <v>223</v>
      </c>
      <c r="H64" s="58" t="s">
        <v>418</v>
      </c>
    </row>
    <row r="65" spans="1:8" s="2" customFormat="1" ht="20.100000000000001" customHeight="1" x14ac:dyDescent="0.2">
      <c r="A65" s="31"/>
      <c r="B65" s="60"/>
      <c r="C65" s="73">
        <v>24</v>
      </c>
      <c r="D65" s="39">
        <v>20</v>
      </c>
      <c r="E65" s="47">
        <f t="shared" si="2"/>
        <v>83.333333333333329</v>
      </c>
      <c r="F65" s="60" t="s">
        <v>175</v>
      </c>
      <c r="G65" s="38" t="s">
        <v>260</v>
      </c>
      <c r="H65" s="58" t="s">
        <v>418</v>
      </c>
    </row>
    <row r="66" spans="1:8" s="2" customFormat="1" ht="20.100000000000001" customHeight="1" x14ac:dyDescent="0.2">
      <c r="A66" s="31">
        <v>11</v>
      </c>
      <c r="B66" s="60" t="s">
        <v>55</v>
      </c>
      <c r="C66" s="73">
        <v>45</v>
      </c>
      <c r="D66" s="39">
        <v>29</v>
      </c>
      <c r="E66" s="47">
        <f t="shared" si="2"/>
        <v>64.444444444444443</v>
      </c>
      <c r="F66" s="60" t="s">
        <v>349</v>
      </c>
      <c r="G66" s="38" t="s">
        <v>223</v>
      </c>
      <c r="H66" s="58"/>
    </row>
    <row r="67" spans="1:8" s="2" customFormat="1" ht="20.100000000000001" customHeight="1" x14ac:dyDescent="0.2">
      <c r="A67" s="31">
        <v>12</v>
      </c>
      <c r="B67" s="60" t="s">
        <v>375</v>
      </c>
      <c r="C67" s="73">
        <v>21</v>
      </c>
      <c r="D67" s="39">
        <v>17</v>
      </c>
      <c r="E67" s="47">
        <f t="shared" si="2"/>
        <v>80.952380952380949</v>
      </c>
      <c r="F67" s="60" t="s">
        <v>133</v>
      </c>
      <c r="G67" s="38" t="s">
        <v>223</v>
      </c>
      <c r="H67" s="58" t="s">
        <v>418</v>
      </c>
    </row>
    <row r="68" spans="1:8" s="2" customFormat="1" ht="20.100000000000001" customHeight="1" x14ac:dyDescent="0.2">
      <c r="A68" s="31"/>
      <c r="B68" s="60"/>
      <c r="C68" s="73">
        <v>21</v>
      </c>
      <c r="D68" s="39">
        <v>17</v>
      </c>
      <c r="E68" s="47">
        <f t="shared" si="2"/>
        <v>80.952380952380949</v>
      </c>
      <c r="F68" s="60" t="s">
        <v>133</v>
      </c>
      <c r="G68" s="38" t="s">
        <v>260</v>
      </c>
      <c r="H68" s="58" t="s">
        <v>418</v>
      </c>
    </row>
    <row r="69" spans="1:8" s="2" customFormat="1" ht="20.100000000000001" customHeight="1" x14ac:dyDescent="0.2">
      <c r="A69" s="31">
        <v>13</v>
      </c>
      <c r="B69" s="60" t="s">
        <v>77</v>
      </c>
      <c r="C69" s="73">
        <v>28</v>
      </c>
      <c r="D69" s="39">
        <v>18</v>
      </c>
      <c r="E69" s="47">
        <f t="shared" si="2"/>
        <v>64.285714285714292</v>
      </c>
      <c r="F69" s="60" t="s">
        <v>393</v>
      </c>
      <c r="G69" s="38" t="s">
        <v>245</v>
      </c>
      <c r="H69" s="58" t="s">
        <v>418</v>
      </c>
    </row>
    <row r="70" spans="1:8" s="2" customFormat="1" ht="20.100000000000001" customHeight="1" x14ac:dyDescent="0.2">
      <c r="A70" s="31">
        <v>14</v>
      </c>
      <c r="B70" s="60" t="s">
        <v>78</v>
      </c>
      <c r="C70" s="73">
        <v>54</v>
      </c>
      <c r="D70" s="39">
        <v>32</v>
      </c>
      <c r="E70" s="47">
        <f t="shared" si="2"/>
        <v>59.25925925925926</v>
      </c>
      <c r="F70" s="60" t="s">
        <v>193</v>
      </c>
      <c r="G70" s="38" t="s">
        <v>257</v>
      </c>
      <c r="H70" s="58"/>
    </row>
    <row r="71" spans="1:8" s="2" customFormat="1" ht="20.100000000000001" customHeight="1" x14ac:dyDescent="0.2">
      <c r="A71" s="31">
        <v>15</v>
      </c>
      <c r="B71" s="60" t="s">
        <v>79</v>
      </c>
      <c r="C71" s="73">
        <v>30</v>
      </c>
      <c r="D71" s="39">
        <v>24</v>
      </c>
      <c r="E71" s="47">
        <f t="shared" si="2"/>
        <v>80</v>
      </c>
      <c r="F71" s="60" t="s">
        <v>217</v>
      </c>
      <c r="G71" s="38" t="s">
        <v>257</v>
      </c>
      <c r="H71" s="58" t="s">
        <v>418</v>
      </c>
    </row>
    <row r="72" spans="1:8" s="2" customFormat="1" ht="20.100000000000001" customHeight="1" x14ac:dyDescent="0.2">
      <c r="A72" s="31">
        <v>16</v>
      </c>
      <c r="B72" s="60" t="s">
        <v>80</v>
      </c>
      <c r="C72" s="73">
        <v>51</v>
      </c>
      <c r="D72" s="39">
        <v>41</v>
      </c>
      <c r="E72" s="47">
        <f t="shared" si="2"/>
        <v>80.392156862745097</v>
      </c>
      <c r="F72" s="60" t="s">
        <v>344</v>
      </c>
      <c r="G72" s="38" t="s">
        <v>230</v>
      </c>
      <c r="H72" s="58"/>
    </row>
    <row r="73" spans="1:8" s="2" customFormat="1" ht="20.100000000000001" customHeight="1" x14ac:dyDescent="0.2">
      <c r="A73" s="31"/>
      <c r="B73" s="60"/>
      <c r="C73" s="73"/>
      <c r="D73" s="39"/>
      <c r="E73" s="47"/>
      <c r="F73" s="60" t="s">
        <v>272</v>
      </c>
      <c r="G73" s="38" t="s">
        <v>231</v>
      </c>
      <c r="H73" s="58"/>
    </row>
    <row r="74" spans="1:8" s="2" customFormat="1" ht="20.100000000000001" customHeight="1" x14ac:dyDescent="0.2">
      <c r="A74" s="31">
        <v>17</v>
      </c>
      <c r="B74" s="60" t="s">
        <v>81</v>
      </c>
      <c r="C74" s="73">
        <v>23</v>
      </c>
      <c r="D74" s="39">
        <v>13</v>
      </c>
      <c r="E74" s="47">
        <f t="shared" si="2"/>
        <v>56.521739130434781</v>
      </c>
      <c r="F74" s="60" t="s">
        <v>135</v>
      </c>
      <c r="G74" s="38" t="s">
        <v>245</v>
      </c>
      <c r="H74" s="58" t="s">
        <v>418</v>
      </c>
    </row>
    <row r="75" spans="1:8" s="2" customFormat="1" ht="20.100000000000001" customHeight="1" x14ac:dyDescent="0.2">
      <c r="A75" s="31">
        <v>18</v>
      </c>
      <c r="B75" s="60" t="s">
        <v>331</v>
      </c>
      <c r="C75" s="73">
        <v>52</v>
      </c>
      <c r="D75" s="39">
        <v>38</v>
      </c>
      <c r="E75" s="47">
        <f t="shared" si="2"/>
        <v>73.07692307692308</v>
      </c>
      <c r="F75" s="60" t="s">
        <v>272</v>
      </c>
      <c r="G75" s="38" t="s">
        <v>229</v>
      </c>
      <c r="H75" s="58"/>
    </row>
    <row r="76" spans="1:8" s="2" customFormat="1" ht="20.100000000000001" customHeight="1" x14ac:dyDescent="0.2">
      <c r="A76" s="31"/>
      <c r="B76" s="60"/>
      <c r="C76" s="73"/>
      <c r="D76" s="39"/>
      <c r="E76" s="47"/>
      <c r="F76" s="60" t="s">
        <v>394</v>
      </c>
      <c r="G76" s="38" t="s">
        <v>241</v>
      </c>
      <c r="H76" s="58"/>
    </row>
    <row r="77" spans="1:8" s="2" customFormat="1" ht="20.100000000000001" customHeight="1" x14ac:dyDescent="0.2">
      <c r="A77" s="31">
        <v>19</v>
      </c>
      <c r="B77" s="60" t="s">
        <v>82</v>
      </c>
      <c r="C77" s="73">
        <v>31</v>
      </c>
      <c r="D77" s="39">
        <v>18</v>
      </c>
      <c r="E77" s="47">
        <f t="shared" si="2"/>
        <v>58.064516129032256</v>
      </c>
      <c r="F77" s="60" t="s">
        <v>192</v>
      </c>
      <c r="G77" s="38" t="s">
        <v>245</v>
      </c>
      <c r="H77" s="58" t="s">
        <v>417</v>
      </c>
    </row>
    <row r="78" spans="1:8" s="2" customFormat="1" ht="20.100000000000001" customHeight="1" x14ac:dyDescent="0.2">
      <c r="A78" s="31"/>
      <c r="B78" s="60"/>
      <c r="C78" s="73">
        <v>28</v>
      </c>
      <c r="D78" s="39">
        <v>15</v>
      </c>
      <c r="E78" s="47">
        <f t="shared" si="2"/>
        <v>53.571428571428569</v>
      </c>
      <c r="F78" s="60" t="s">
        <v>290</v>
      </c>
      <c r="G78" s="38" t="s">
        <v>245</v>
      </c>
      <c r="H78" s="58" t="s">
        <v>418</v>
      </c>
    </row>
    <row r="79" spans="1:8" s="2" customFormat="1" ht="20.100000000000001" customHeight="1" x14ac:dyDescent="0.2">
      <c r="A79" s="31">
        <v>20</v>
      </c>
      <c r="B79" s="60" t="s">
        <v>232</v>
      </c>
      <c r="C79" s="73">
        <v>29</v>
      </c>
      <c r="D79" s="39">
        <v>25</v>
      </c>
      <c r="E79" s="47">
        <f t="shared" si="2"/>
        <v>86.206896551724142</v>
      </c>
      <c r="F79" s="60" t="s">
        <v>395</v>
      </c>
      <c r="G79" s="38" t="s">
        <v>229</v>
      </c>
      <c r="H79" s="58"/>
    </row>
    <row r="80" spans="1:8" s="2" customFormat="1" ht="20.100000000000001" customHeight="1" x14ac:dyDescent="0.2">
      <c r="A80" s="31"/>
      <c r="B80" s="60"/>
      <c r="C80" s="73"/>
      <c r="D80" s="39"/>
      <c r="E80" s="47"/>
      <c r="F80" s="60" t="s">
        <v>134</v>
      </c>
      <c r="G80" s="38" t="s">
        <v>238</v>
      </c>
      <c r="H80" s="58"/>
    </row>
    <row r="81" spans="1:8" s="2" customFormat="1" ht="20.100000000000001" customHeight="1" x14ac:dyDescent="0.2">
      <c r="A81" s="31">
        <v>21</v>
      </c>
      <c r="B81" s="60" t="s">
        <v>84</v>
      </c>
      <c r="C81" s="73">
        <v>31</v>
      </c>
      <c r="D81" s="39">
        <v>25</v>
      </c>
      <c r="E81" s="47">
        <f t="shared" si="2"/>
        <v>80.645161290322577</v>
      </c>
      <c r="F81" s="60" t="s">
        <v>396</v>
      </c>
      <c r="G81" s="38" t="s">
        <v>226</v>
      </c>
      <c r="H81" s="58"/>
    </row>
    <row r="82" spans="1:8" s="2" customFormat="1" ht="20.100000000000001" customHeight="1" x14ac:dyDescent="0.2">
      <c r="A82" s="31"/>
      <c r="B82" s="60"/>
      <c r="C82" s="73"/>
      <c r="D82" s="39"/>
      <c r="E82" s="47"/>
      <c r="F82" s="60" t="s">
        <v>134</v>
      </c>
      <c r="G82" s="38" t="s">
        <v>237</v>
      </c>
      <c r="H82" s="58"/>
    </row>
    <row r="83" spans="1:8" s="2" customFormat="1" ht="20.100000000000001" customHeight="1" x14ac:dyDescent="0.2">
      <c r="A83" s="31"/>
      <c r="B83" s="60"/>
      <c r="C83" s="73"/>
      <c r="D83" s="39"/>
      <c r="E83" s="47"/>
      <c r="F83" s="60" t="s">
        <v>395</v>
      </c>
      <c r="G83" s="38" t="s">
        <v>231</v>
      </c>
      <c r="H83" s="58"/>
    </row>
    <row r="84" spans="1:8" s="2" customFormat="1" ht="20.100000000000001" customHeight="1" x14ac:dyDescent="0.2">
      <c r="A84" s="31">
        <v>22</v>
      </c>
      <c r="B84" s="60" t="s">
        <v>85</v>
      </c>
      <c r="C84" s="73">
        <v>18</v>
      </c>
      <c r="D84" s="39">
        <v>15</v>
      </c>
      <c r="E84" s="47">
        <f t="shared" si="2"/>
        <v>83.333333333333329</v>
      </c>
      <c r="F84" s="60" t="s">
        <v>197</v>
      </c>
      <c r="G84" s="38" t="s">
        <v>227</v>
      </c>
      <c r="H84" s="58"/>
    </row>
    <row r="85" spans="1:8" s="2" customFormat="1" ht="20.100000000000001" customHeight="1" x14ac:dyDescent="0.2">
      <c r="A85" s="44">
        <f>A84</f>
        <v>22</v>
      </c>
      <c r="B85" s="36" t="s">
        <v>124</v>
      </c>
      <c r="C85" s="40">
        <f>SUM(C49:C84)</f>
        <v>831</v>
      </c>
      <c r="D85" s="40">
        <f>SUM(D49:D84)</f>
        <v>599</v>
      </c>
      <c r="E85" s="48">
        <f>D85*100/C85</f>
        <v>72.081829121540309</v>
      </c>
      <c r="F85" s="40"/>
      <c r="G85" s="40"/>
      <c r="H85" s="65"/>
    </row>
    <row r="86" spans="1:8" s="18" customFormat="1" ht="18" customHeight="1" x14ac:dyDescent="0.2">
      <c r="A86" s="90" t="s">
        <v>157</v>
      </c>
      <c r="B86" s="91"/>
      <c r="C86" s="40"/>
      <c r="D86" s="39"/>
      <c r="E86" s="47"/>
      <c r="F86" s="39"/>
      <c r="G86" s="39"/>
      <c r="H86" s="65"/>
    </row>
    <row r="87" spans="1:8" s="18" customFormat="1" ht="18" customHeight="1" x14ac:dyDescent="0.2">
      <c r="A87" s="31">
        <v>1</v>
      </c>
      <c r="B87" s="60" t="s">
        <v>408</v>
      </c>
      <c r="C87" s="73">
        <v>20</v>
      </c>
      <c r="D87" s="39">
        <v>20</v>
      </c>
      <c r="E87" s="47">
        <f t="shared" ref="E87:E135" si="3">D87*100/C87</f>
        <v>100</v>
      </c>
      <c r="F87" s="60" t="s">
        <v>362</v>
      </c>
      <c r="G87" s="38" t="s">
        <v>223</v>
      </c>
      <c r="H87" s="66"/>
    </row>
    <row r="88" spans="1:8" s="18" customFormat="1" ht="18" customHeight="1" x14ac:dyDescent="0.2">
      <c r="A88" s="31"/>
      <c r="B88" s="60"/>
      <c r="C88" s="73"/>
      <c r="D88" s="39"/>
      <c r="E88" s="47"/>
      <c r="F88" s="60" t="s">
        <v>362</v>
      </c>
      <c r="G88" s="38" t="s">
        <v>224</v>
      </c>
      <c r="H88" s="66"/>
    </row>
    <row r="89" spans="1:8" s="18" customFormat="1" ht="18" customHeight="1" x14ac:dyDescent="0.2">
      <c r="A89" s="31"/>
      <c r="B89" s="60"/>
      <c r="C89" s="73"/>
      <c r="D89" s="39"/>
      <c r="E89" s="47"/>
      <c r="F89" s="60" t="s">
        <v>115</v>
      </c>
      <c r="G89" s="38" t="s">
        <v>228</v>
      </c>
      <c r="H89" s="66"/>
    </row>
    <row r="90" spans="1:8" s="18" customFormat="1" ht="18" customHeight="1" x14ac:dyDescent="0.2">
      <c r="A90" s="31">
        <v>2</v>
      </c>
      <c r="B90" s="60" t="s">
        <v>284</v>
      </c>
      <c r="C90" s="73">
        <v>31</v>
      </c>
      <c r="D90" s="39">
        <v>29</v>
      </c>
      <c r="E90" s="47">
        <f t="shared" si="3"/>
        <v>93.548387096774192</v>
      </c>
      <c r="F90" s="60" t="s">
        <v>160</v>
      </c>
      <c r="G90" s="38" t="s">
        <v>229</v>
      </c>
      <c r="H90" s="66"/>
    </row>
    <row r="91" spans="1:8" s="18" customFormat="1" ht="18" customHeight="1" x14ac:dyDescent="0.2">
      <c r="A91" s="31"/>
      <c r="B91" s="60"/>
      <c r="C91" s="73"/>
      <c r="D91" s="39"/>
      <c r="E91" s="47"/>
      <c r="F91" s="60" t="s">
        <v>160</v>
      </c>
      <c r="G91" s="38" t="s">
        <v>231</v>
      </c>
      <c r="H91" s="66"/>
    </row>
    <row r="92" spans="1:8" s="18" customFormat="1" ht="18" customHeight="1" x14ac:dyDescent="0.2">
      <c r="A92" s="31">
        <v>3</v>
      </c>
      <c r="B92" s="60" t="s">
        <v>26</v>
      </c>
      <c r="C92" s="73">
        <v>43</v>
      </c>
      <c r="D92" s="39">
        <v>41</v>
      </c>
      <c r="E92" s="47">
        <f t="shared" si="3"/>
        <v>95.348837209302332</v>
      </c>
      <c r="F92" s="60" t="s">
        <v>184</v>
      </c>
      <c r="G92" s="38" t="s">
        <v>223</v>
      </c>
      <c r="H92" s="66"/>
    </row>
    <row r="93" spans="1:8" s="18" customFormat="1" ht="18" customHeight="1" x14ac:dyDescent="0.2">
      <c r="A93" s="31"/>
      <c r="B93" s="60"/>
      <c r="C93" s="73"/>
      <c r="D93" s="39"/>
      <c r="E93" s="47"/>
      <c r="F93" s="60" t="s">
        <v>184</v>
      </c>
      <c r="G93" s="38" t="s">
        <v>248</v>
      </c>
      <c r="H93" s="66"/>
    </row>
    <row r="94" spans="1:8" s="18" customFormat="1" ht="18" customHeight="1" x14ac:dyDescent="0.2">
      <c r="A94" s="31">
        <v>4</v>
      </c>
      <c r="B94" s="60" t="s">
        <v>254</v>
      </c>
      <c r="C94" s="73">
        <v>21</v>
      </c>
      <c r="D94" s="39">
        <v>18</v>
      </c>
      <c r="E94" s="47">
        <f t="shared" si="3"/>
        <v>85.714285714285708</v>
      </c>
      <c r="F94" s="60" t="s">
        <v>181</v>
      </c>
      <c r="G94" s="38" t="s">
        <v>229</v>
      </c>
      <c r="H94" s="66"/>
    </row>
    <row r="95" spans="1:8" s="18" customFormat="1" ht="18" customHeight="1" x14ac:dyDescent="0.2">
      <c r="A95" s="31"/>
      <c r="B95" s="60"/>
      <c r="C95" s="73"/>
      <c r="D95" s="39"/>
      <c r="E95" s="47"/>
      <c r="F95" s="60" t="s">
        <v>181</v>
      </c>
      <c r="G95" s="38" t="s">
        <v>238</v>
      </c>
      <c r="H95" s="66"/>
    </row>
    <row r="96" spans="1:8" s="18" customFormat="1" ht="18" customHeight="1" x14ac:dyDescent="0.2">
      <c r="A96" s="31"/>
      <c r="B96" s="60"/>
      <c r="C96" s="73"/>
      <c r="D96" s="39"/>
      <c r="E96" s="47"/>
      <c r="F96" s="60" t="s">
        <v>181</v>
      </c>
      <c r="G96" s="38" t="s">
        <v>255</v>
      </c>
      <c r="H96" s="66"/>
    </row>
    <row r="97" spans="1:8" s="18" customFormat="1" ht="18" customHeight="1" x14ac:dyDescent="0.2">
      <c r="A97" s="31">
        <v>5</v>
      </c>
      <c r="B97" s="60" t="s">
        <v>62</v>
      </c>
      <c r="C97" s="73">
        <v>37</v>
      </c>
      <c r="D97" s="39">
        <v>34</v>
      </c>
      <c r="E97" s="47">
        <f t="shared" si="3"/>
        <v>91.891891891891888</v>
      </c>
      <c r="F97" s="60" t="s">
        <v>276</v>
      </c>
      <c r="G97" s="38" t="s">
        <v>223</v>
      </c>
      <c r="H97" s="66"/>
    </row>
    <row r="98" spans="1:8" s="18" customFormat="1" ht="18" customHeight="1" x14ac:dyDescent="0.2">
      <c r="A98" s="31"/>
      <c r="B98" s="60"/>
      <c r="C98" s="73"/>
      <c r="D98" s="39"/>
      <c r="E98" s="47"/>
      <c r="F98" s="60" t="s">
        <v>277</v>
      </c>
      <c r="G98" s="38" t="s">
        <v>224</v>
      </c>
      <c r="H98" s="66"/>
    </row>
    <row r="99" spans="1:8" s="18" customFormat="1" ht="18" customHeight="1" x14ac:dyDescent="0.2">
      <c r="A99" s="31"/>
      <c r="B99" s="60"/>
      <c r="C99" s="73"/>
      <c r="D99" s="39"/>
      <c r="E99" s="47"/>
      <c r="F99" s="60" t="s">
        <v>164</v>
      </c>
      <c r="G99" s="38" t="s">
        <v>225</v>
      </c>
      <c r="H99" s="66"/>
    </row>
    <row r="100" spans="1:8" s="18" customFormat="1" ht="18" customHeight="1" x14ac:dyDescent="0.2">
      <c r="A100" s="31">
        <v>6</v>
      </c>
      <c r="B100" s="60" t="s">
        <v>286</v>
      </c>
      <c r="C100" s="73">
        <v>52</v>
      </c>
      <c r="D100" s="39">
        <v>39</v>
      </c>
      <c r="E100" s="47">
        <f t="shared" si="3"/>
        <v>75</v>
      </c>
      <c r="F100" s="60" t="s">
        <v>277</v>
      </c>
      <c r="G100" s="38" t="s">
        <v>223</v>
      </c>
      <c r="H100" s="58"/>
    </row>
    <row r="101" spans="1:8" s="18" customFormat="1" ht="18" customHeight="1" x14ac:dyDescent="0.2">
      <c r="A101" s="31"/>
      <c r="B101" s="60"/>
      <c r="C101" s="73"/>
      <c r="D101" s="39"/>
      <c r="E101" s="47"/>
      <c r="F101" s="60" t="s">
        <v>164</v>
      </c>
      <c r="G101" s="38" t="s">
        <v>224</v>
      </c>
      <c r="H101" s="66"/>
    </row>
    <row r="102" spans="1:8" s="18" customFormat="1" ht="18" customHeight="1" x14ac:dyDescent="0.2">
      <c r="A102" s="31"/>
      <c r="B102" s="60"/>
      <c r="C102" s="73"/>
      <c r="D102" s="39"/>
      <c r="E102" s="47"/>
      <c r="F102" s="60" t="s">
        <v>276</v>
      </c>
      <c r="G102" s="38" t="s">
        <v>225</v>
      </c>
      <c r="H102" s="66"/>
    </row>
    <row r="103" spans="1:8" s="18" customFormat="1" ht="18" customHeight="1" x14ac:dyDescent="0.2">
      <c r="A103" s="31">
        <v>7</v>
      </c>
      <c r="B103" s="60" t="s">
        <v>358</v>
      </c>
      <c r="C103" s="73">
        <v>36</v>
      </c>
      <c r="D103" s="39">
        <v>31</v>
      </c>
      <c r="E103" s="47">
        <f t="shared" si="3"/>
        <v>86.111111111111114</v>
      </c>
      <c r="F103" s="60" t="s">
        <v>199</v>
      </c>
      <c r="G103" s="38" t="s">
        <v>223</v>
      </c>
      <c r="H103" s="66"/>
    </row>
    <row r="104" spans="1:8" s="18" customFormat="1" ht="18" customHeight="1" x14ac:dyDescent="0.2">
      <c r="A104" s="31"/>
      <c r="B104" s="60"/>
      <c r="C104" s="73"/>
      <c r="D104" s="39"/>
      <c r="E104" s="47"/>
      <c r="F104" s="60" t="s">
        <v>403</v>
      </c>
      <c r="G104" s="38" t="s">
        <v>224</v>
      </c>
      <c r="H104" s="66"/>
    </row>
    <row r="105" spans="1:8" s="18" customFormat="1" ht="18" customHeight="1" x14ac:dyDescent="0.2">
      <c r="A105" s="31"/>
      <c r="B105" s="60"/>
      <c r="C105" s="73"/>
      <c r="D105" s="39"/>
      <c r="E105" s="47"/>
      <c r="F105" s="60" t="s">
        <v>391</v>
      </c>
      <c r="G105" s="38" t="s">
        <v>225</v>
      </c>
      <c r="H105" s="66"/>
    </row>
    <row r="106" spans="1:8" s="18" customFormat="1" ht="18" customHeight="1" x14ac:dyDescent="0.2">
      <c r="A106" s="31">
        <v>8</v>
      </c>
      <c r="B106" s="60" t="s">
        <v>360</v>
      </c>
      <c r="C106" s="73">
        <v>31</v>
      </c>
      <c r="D106" s="39">
        <v>27</v>
      </c>
      <c r="E106" s="47">
        <f t="shared" si="3"/>
        <v>87.096774193548384</v>
      </c>
      <c r="F106" s="60" t="s">
        <v>391</v>
      </c>
      <c r="G106" s="38" t="s">
        <v>224</v>
      </c>
      <c r="H106" s="66"/>
    </row>
    <row r="107" spans="1:8" s="18" customFormat="1" ht="18" customHeight="1" x14ac:dyDescent="0.2">
      <c r="A107" s="31"/>
      <c r="B107" s="60"/>
      <c r="C107" s="73"/>
      <c r="D107" s="39"/>
      <c r="E107" s="47"/>
      <c r="F107" s="60" t="s">
        <v>199</v>
      </c>
      <c r="G107" s="38" t="s">
        <v>225</v>
      </c>
      <c r="H107" s="66"/>
    </row>
    <row r="108" spans="1:8" s="18" customFormat="1" ht="18" customHeight="1" x14ac:dyDescent="0.2">
      <c r="A108" s="31">
        <v>9</v>
      </c>
      <c r="B108" s="60" t="s">
        <v>64</v>
      </c>
      <c r="C108" s="73">
        <v>45</v>
      </c>
      <c r="D108" s="39">
        <v>34</v>
      </c>
      <c r="E108" s="47">
        <f t="shared" si="3"/>
        <v>75.555555555555557</v>
      </c>
      <c r="F108" s="60" t="s">
        <v>410</v>
      </c>
      <c r="G108" s="38" t="s">
        <v>223</v>
      </c>
      <c r="H108" s="66"/>
    </row>
    <row r="109" spans="1:8" s="18" customFormat="1" ht="18" customHeight="1" x14ac:dyDescent="0.2">
      <c r="A109" s="31"/>
      <c r="B109" s="60"/>
      <c r="C109" s="73"/>
      <c r="D109" s="39"/>
      <c r="E109" s="47"/>
      <c r="F109" s="60" t="s">
        <v>299</v>
      </c>
      <c r="G109" s="38" t="s">
        <v>224</v>
      </c>
      <c r="H109" s="66"/>
    </row>
    <row r="110" spans="1:8" s="18" customFormat="1" ht="18" customHeight="1" x14ac:dyDescent="0.2">
      <c r="A110" s="31"/>
      <c r="B110" s="60"/>
      <c r="C110" s="73"/>
      <c r="D110" s="39"/>
      <c r="E110" s="47"/>
      <c r="F110" s="60" t="s">
        <v>155</v>
      </c>
      <c r="G110" s="38" t="s">
        <v>225</v>
      </c>
      <c r="H110" s="66"/>
    </row>
    <row r="111" spans="1:8" s="18" customFormat="1" ht="18" customHeight="1" x14ac:dyDescent="0.2">
      <c r="A111" s="31">
        <v>10</v>
      </c>
      <c r="B111" s="60" t="s">
        <v>409</v>
      </c>
      <c r="C111" s="73">
        <v>45</v>
      </c>
      <c r="D111" s="39">
        <v>36</v>
      </c>
      <c r="E111" s="47">
        <f t="shared" si="3"/>
        <v>80</v>
      </c>
      <c r="F111" s="60" t="s">
        <v>410</v>
      </c>
      <c r="G111" s="38" t="s">
        <v>224</v>
      </c>
      <c r="H111" s="66"/>
    </row>
    <row r="112" spans="1:8" s="18" customFormat="1" ht="18" customHeight="1" x14ac:dyDescent="0.2">
      <c r="A112" s="31"/>
      <c r="B112" s="60"/>
      <c r="C112" s="73"/>
      <c r="D112" s="39"/>
      <c r="E112" s="47"/>
      <c r="F112" s="60" t="s">
        <v>278</v>
      </c>
      <c r="G112" s="38" t="s">
        <v>225</v>
      </c>
      <c r="H112" s="66"/>
    </row>
    <row r="113" spans="1:8" s="18" customFormat="1" ht="18" customHeight="1" x14ac:dyDescent="0.2">
      <c r="A113" s="31">
        <v>11</v>
      </c>
      <c r="B113" s="60" t="s">
        <v>63</v>
      </c>
      <c r="C113" s="73">
        <v>42</v>
      </c>
      <c r="D113" s="39">
        <v>37</v>
      </c>
      <c r="E113" s="47">
        <f t="shared" si="3"/>
        <v>88.095238095238102</v>
      </c>
      <c r="F113" s="60" t="s">
        <v>278</v>
      </c>
      <c r="G113" s="38" t="s">
        <v>223</v>
      </c>
      <c r="H113" s="66"/>
    </row>
    <row r="114" spans="1:8" s="18" customFormat="1" ht="18" customHeight="1" x14ac:dyDescent="0.2">
      <c r="A114" s="31"/>
      <c r="B114" s="60"/>
      <c r="C114" s="73"/>
      <c r="D114" s="39"/>
      <c r="E114" s="47"/>
      <c r="F114" s="60" t="s">
        <v>182</v>
      </c>
      <c r="G114" s="38" t="s">
        <v>224</v>
      </c>
      <c r="H114" s="66"/>
    </row>
    <row r="115" spans="1:8" s="18" customFormat="1" ht="18" customHeight="1" x14ac:dyDescent="0.2">
      <c r="A115" s="31"/>
      <c r="B115" s="60"/>
      <c r="C115" s="73"/>
      <c r="D115" s="39"/>
      <c r="E115" s="47"/>
      <c r="F115" s="60" t="s">
        <v>410</v>
      </c>
      <c r="G115" s="38" t="s">
        <v>225</v>
      </c>
      <c r="H115" s="66"/>
    </row>
    <row r="116" spans="1:8" s="18" customFormat="1" ht="18" customHeight="1" x14ac:dyDescent="0.2">
      <c r="A116" s="31">
        <v>12</v>
      </c>
      <c r="B116" s="60" t="s">
        <v>252</v>
      </c>
      <c r="C116" s="73">
        <v>35</v>
      </c>
      <c r="D116" s="39">
        <v>22</v>
      </c>
      <c r="E116" s="47">
        <f t="shared" si="3"/>
        <v>62.857142857142854</v>
      </c>
      <c r="F116" s="60" t="s">
        <v>164</v>
      </c>
      <c r="G116" s="38" t="s">
        <v>223</v>
      </c>
      <c r="H116" s="66"/>
    </row>
    <row r="117" spans="1:8" s="18" customFormat="1" ht="18" customHeight="1" x14ac:dyDescent="0.2">
      <c r="A117" s="31"/>
      <c r="B117" s="60"/>
      <c r="C117" s="73"/>
      <c r="D117" s="39"/>
      <c r="E117" s="47"/>
      <c r="F117" s="60" t="s">
        <v>251</v>
      </c>
      <c r="G117" s="38" t="s">
        <v>224</v>
      </c>
      <c r="H117" s="66"/>
    </row>
    <row r="118" spans="1:8" s="18" customFormat="1" ht="18" customHeight="1" x14ac:dyDescent="0.2">
      <c r="A118" s="31"/>
      <c r="B118" s="60"/>
      <c r="C118" s="73"/>
      <c r="D118" s="39"/>
      <c r="E118" s="47"/>
      <c r="F118" s="60" t="s">
        <v>251</v>
      </c>
      <c r="G118" s="38" t="s">
        <v>225</v>
      </c>
      <c r="H118" s="66"/>
    </row>
    <row r="119" spans="1:8" s="18" customFormat="1" ht="18" customHeight="1" x14ac:dyDescent="0.2">
      <c r="A119" s="31">
        <v>13</v>
      </c>
      <c r="B119" s="60" t="s">
        <v>281</v>
      </c>
      <c r="C119" s="73">
        <v>57</v>
      </c>
      <c r="D119" s="39">
        <v>45</v>
      </c>
      <c r="E119" s="47">
        <f t="shared" si="3"/>
        <v>78.94736842105263</v>
      </c>
      <c r="F119" s="60" t="s">
        <v>381</v>
      </c>
      <c r="G119" s="38" t="s">
        <v>223</v>
      </c>
      <c r="H119" s="66"/>
    </row>
    <row r="120" spans="1:8" s="18" customFormat="1" ht="18" customHeight="1" x14ac:dyDescent="0.2">
      <c r="A120" s="31"/>
      <c r="B120" s="60"/>
      <c r="C120" s="73"/>
      <c r="D120" s="39"/>
      <c r="E120" s="47"/>
      <c r="F120" s="60" t="s">
        <v>155</v>
      </c>
      <c r="G120" s="38" t="s">
        <v>224</v>
      </c>
      <c r="H120" s="66"/>
    </row>
    <row r="121" spans="1:8" s="18" customFormat="1" ht="18" customHeight="1" x14ac:dyDescent="0.2">
      <c r="A121" s="31">
        <v>14</v>
      </c>
      <c r="B121" s="60" t="s">
        <v>90</v>
      </c>
      <c r="C121" s="73">
        <v>65</v>
      </c>
      <c r="D121" s="39">
        <v>58</v>
      </c>
      <c r="E121" s="47">
        <f t="shared" si="3"/>
        <v>89.230769230769226</v>
      </c>
      <c r="F121" s="60" t="s">
        <v>411</v>
      </c>
      <c r="G121" s="38" t="s">
        <v>260</v>
      </c>
      <c r="H121" s="66"/>
    </row>
    <row r="122" spans="1:8" s="18" customFormat="1" ht="18" customHeight="1" x14ac:dyDescent="0.2">
      <c r="A122" s="31">
        <v>15</v>
      </c>
      <c r="B122" s="87" t="s">
        <v>91</v>
      </c>
      <c r="C122" s="73">
        <v>66</v>
      </c>
      <c r="D122" s="39">
        <v>56</v>
      </c>
      <c r="E122" s="47">
        <f t="shared" si="3"/>
        <v>84.848484848484844</v>
      </c>
      <c r="F122" s="60" t="s">
        <v>213</v>
      </c>
      <c r="G122" s="38" t="s">
        <v>260</v>
      </c>
      <c r="H122" s="66"/>
    </row>
    <row r="123" spans="1:8" s="117" customFormat="1" ht="18" customHeight="1" x14ac:dyDescent="0.2">
      <c r="A123" s="75"/>
      <c r="B123" s="112" t="s">
        <v>57</v>
      </c>
      <c r="C123" s="75">
        <v>74</v>
      </c>
      <c r="D123" s="75">
        <v>60</v>
      </c>
      <c r="E123" s="114">
        <f t="shared" si="3"/>
        <v>81.081081081081081</v>
      </c>
      <c r="F123" s="112" t="s">
        <v>216</v>
      </c>
      <c r="G123" s="118" t="s">
        <v>295</v>
      </c>
      <c r="H123" s="119" t="s">
        <v>300</v>
      </c>
    </row>
    <row r="124" spans="1:8" s="117" customFormat="1" ht="18" customHeight="1" x14ac:dyDescent="0.2">
      <c r="A124" s="75"/>
      <c r="B124" s="112"/>
      <c r="C124" s="75"/>
      <c r="D124" s="75"/>
      <c r="E124" s="114"/>
      <c r="F124" s="112" t="s">
        <v>216</v>
      </c>
      <c r="G124" s="118" t="s">
        <v>224</v>
      </c>
      <c r="H124" s="119" t="s">
        <v>300</v>
      </c>
    </row>
    <row r="125" spans="1:8" s="18" customFormat="1" ht="18" customHeight="1" x14ac:dyDescent="0.2">
      <c r="A125" s="31">
        <v>16</v>
      </c>
      <c r="B125" s="60" t="s">
        <v>60</v>
      </c>
      <c r="C125" s="73">
        <v>27</v>
      </c>
      <c r="D125" s="39">
        <v>24</v>
      </c>
      <c r="E125" s="47">
        <f t="shared" si="3"/>
        <v>88.888888888888886</v>
      </c>
      <c r="F125" s="60" t="s">
        <v>201</v>
      </c>
      <c r="G125" s="38" t="s">
        <v>229</v>
      </c>
      <c r="H125" s="66"/>
    </row>
    <row r="126" spans="1:8" s="18" customFormat="1" ht="18" customHeight="1" x14ac:dyDescent="0.2">
      <c r="A126" s="31"/>
      <c r="B126" s="60"/>
      <c r="C126" s="73"/>
      <c r="D126" s="39"/>
      <c r="E126" s="47"/>
      <c r="F126" s="60" t="s">
        <v>201</v>
      </c>
      <c r="G126" s="38" t="s">
        <v>238</v>
      </c>
      <c r="H126" s="66"/>
    </row>
    <row r="127" spans="1:8" s="18" customFormat="1" ht="18" customHeight="1" x14ac:dyDescent="0.2">
      <c r="A127" s="31">
        <v>17</v>
      </c>
      <c r="B127" s="60" t="s">
        <v>253</v>
      </c>
      <c r="C127" s="73">
        <v>22</v>
      </c>
      <c r="D127" s="39">
        <v>14</v>
      </c>
      <c r="E127" s="47">
        <f t="shared" si="3"/>
        <v>63.636363636363633</v>
      </c>
      <c r="F127" s="60" t="s">
        <v>364</v>
      </c>
      <c r="G127" s="38" t="s">
        <v>237</v>
      </c>
      <c r="H127" s="66"/>
    </row>
    <row r="128" spans="1:8" s="18" customFormat="1" ht="18" customHeight="1" x14ac:dyDescent="0.2">
      <c r="A128" s="31"/>
      <c r="B128" s="60"/>
      <c r="C128" s="73"/>
      <c r="D128" s="39"/>
      <c r="E128" s="47"/>
      <c r="F128" s="60" t="s">
        <v>364</v>
      </c>
      <c r="G128" s="38" t="s">
        <v>231</v>
      </c>
      <c r="H128" s="66"/>
    </row>
    <row r="129" spans="1:8" s="18" customFormat="1" ht="18" customHeight="1" x14ac:dyDescent="0.2">
      <c r="A129" s="31">
        <v>18</v>
      </c>
      <c r="B129" s="60" t="s">
        <v>342</v>
      </c>
      <c r="C129" s="73">
        <v>46</v>
      </c>
      <c r="D129" s="39">
        <v>21</v>
      </c>
      <c r="E129" s="47">
        <f t="shared" si="3"/>
        <v>45.652173913043477</v>
      </c>
      <c r="F129" s="60" t="s">
        <v>186</v>
      </c>
      <c r="G129" s="38" t="s">
        <v>245</v>
      </c>
      <c r="H129" s="66"/>
    </row>
    <row r="130" spans="1:8" s="18" customFormat="1" ht="18" customHeight="1" x14ac:dyDescent="0.2">
      <c r="A130" s="31">
        <v>19</v>
      </c>
      <c r="B130" s="60" t="s">
        <v>341</v>
      </c>
      <c r="C130" s="73">
        <v>33</v>
      </c>
      <c r="D130" s="39">
        <v>25</v>
      </c>
      <c r="E130" s="47">
        <f t="shared" si="3"/>
        <v>75.757575757575751</v>
      </c>
      <c r="F130" s="60" t="s">
        <v>361</v>
      </c>
      <c r="G130" s="38" t="s">
        <v>245</v>
      </c>
      <c r="H130" s="66"/>
    </row>
    <row r="131" spans="1:8" s="18" customFormat="1" ht="18" customHeight="1" x14ac:dyDescent="0.2">
      <c r="A131" s="31">
        <v>20</v>
      </c>
      <c r="B131" s="60" t="s">
        <v>89</v>
      </c>
      <c r="C131" s="73">
        <v>51</v>
      </c>
      <c r="D131" s="39">
        <v>30</v>
      </c>
      <c r="E131" s="47">
        <f t="shared" si="3"/>
        <v>58.823529411764703</v>
      </c>
      <c r="F131" s="60" t="s">
        <v>208</v>
      </c>
      <c r="G131" s="38" t="s">
        <v>257</v>
      </c>
      <c r="H131" s="66"/>
    </row>
    <row r="132" spans="1:8" s="18" customFormat="1" ht="18" customHeight="1" x14ac:dyDescent="0.2">
      <c r="A132" s="31"/>
      <c r="B132" s="60"/>
      <c r="C132" s="73"/>
      <c r="D132" s="39"/>
      <c r="E132" s="47"/>
      <c r="F132" s="60" t="s">
        <v>159</v>
      </c>
      <c r="G132" s="38" t="s">
        <v>255</v>
      </c>
      <c r="H132" s="66"/>
    </row>
    <row r="133" spans="1:8" s="18" customFormat="1" ht="18" customHeight="1" x14ac:dyDescent="0.2">
      <c r="A133" s="31">
        <v>21</v>
      </c>
      <c r="B133" s="60" t="s">
        <v>88</v>
      </c>
      <c r="C133" s="73">
        <v>29</v>
      </c>
      <c r="D133" s="39">
        <v>29</v>
      </c>
      <c r="E133" s="47">
        <f t="shared" si="3"/>
        <v>100</v>
      </c>
      <c r="F133" s="60" t="s">
        <v>412</v>
      </c>
      <c r="G133" s="38" t="s">
        <v>229</v>
      </c>
      <c r="H133" s="66" t="s">
        <v>417</v>
      </c>
    </row>
    <row r="134" spans="1:8" s="18" customFormat="1" ht="18" customHeight="1" x14ac:dyDescent="0.2">
      <c r="A134" s="31"/>
      <c r="B134" s="60"/>
      <c r="C134" s="73">
        <v>30</v>
      </c>
      <c r="D134" s="39">
        <v>14</v>
      </c>
      <c r="E134" s="47">
        <f t="shared" si="3"/>
        <v>46.666666666666664</v>
      </c>
      <c r="F134" s="60" t="s">
        <v>412</v>
      </c>
      <c r="G134" s="38" t="s">
        <v>231</v>
      </c>
      <c r="H134" s="66" t="s">
        <v>418</v>
      </c>
    </row>
    <row r="135" spans="1:8" s="18" customFormat="1" ht="18" customHeight="1" x14ac:dyDescent="0.2">
      <c r="A135" s="31">
        <v>22</v>
      </c>
      <c r="B135" s="60" t="s">
        <v>359</v>
      </c>
      <c r="C135" s="73">
        <v>47</v>
      </c>
      <c r="D135" s="39">
        <v>29</v>
      </c>
      <c r="E135" s="47">
        <f t="shared" si="3"/>
        <v>61.702127659574465</v>
      </c>
      <c r="F135" s="60" t="s">
        <v>275</v>
      </c>
      <c r="G135" s="38" t="s">
        <v>226</v>
      </c>
      <c r="H135" s="66"/>
    </row>
    <row r="136" spans="1:8" s="18" customFormat="1" ht="18" customHeight="1" x14ac:dyDescent="0.2">
      <c r="A136" s="31"/>
      <c r="B136" s="60"/>
      <c r="C136" s="73"/>
      <c r="D136" s="39"/>
      <c r="E136" s="47"/>
      <c r="F136" s="60" t="s">
        <v>275</v>
      </c>
      <c r="G136" s="38" t="s">
        <v>237</v>
      </c>
      <c r="H136" s="66"/>
    </row>
    <row r="137" spans="1:8" s="18" customFormat="1" ht="18" customHeight="1" x14ac:dyDescent="0.2">
      <c r="A137" s="31"/>
      <c r="B137" s="60"/>
      <c r="C137" s="73"/>
      <c r="D137" s="39"/>
      <c r="E137" s="47"/>
      <c r="F137" s="60" t="s">
        <v>275</v>
      </c>
      <c r="G137" s="38" t="s">
        <v>241</v>
      </c>
      <c r="H137" s="66"/>
    </row>
    <row r="138" spans="1:8" s="2" customFormat="1" ht="18" customHeight="1" x14ac:dyDescent="0.2">
      <c r="A138" s="44">
        <f>A135</f>
        <v>22</v>
      </c>
      <c r="B138" s="36" t="s">
        <v>124</v>
      </c>
      <c r="C138" s="40">
        <f>SUM(C87:C137)</f>
        <v>985</v>
      </c>
      <c r="D138" s="40">
        <f>SUM(D87:D137)</f>
        <v>773</v>
      </c>
      <c r="E138" s="48">
        <f t="shared" ref="E138" si="4">D138*100/C138</f>
        <v>78.477157360406096</v>
      </c>
      <c r="F138" s="40"/>
      <c r="G138" s="40"/>
      <c r="H138" s="65"/>
    </row>
    <row r="139" spans="1:8" s="18" customFormat="1" ht="18" customHeight="1" x14ac:dyDescent="0.2">
      <c r="A139" s="90" t="s">
        <v>139</v>
      </c>
      <c r="B139" s="91"/>
      <c r="C139" s="40"/>
      <c r="D139" s="39"/>
      <c r="E139" s="47"/>
      <c r="F139" s="39"/>
      <c r="G139" s="39"/>
      <c r="H139" s="65"/>
    </row>
    <row r="140" spans="1:8" s="2" customFormat="1" ht="18" customHeight="1" x14ac:dyDescent="0.2">
      <c r="A140" s="31">
        <v>1</v>
      </c>
      <c r="B140" s="60" t="s">
        <v>296</v>
      </c>
      <c r="C140" s="73">
        <v>51</v>
      </c>
      <c r="D140" s="39">
        <v>44</v>
      </c>
      <c r="E140" s="47">
        <f t="shared" ref="E140:E151" si="5">D140*100/C140</f>
        <v>86.274509803921575</v>
      </c>
      <c r="F140" s="60" t="s">
        <v>206</v>
      </c>
      <c r="G140" s="38" t="s">
        <v>223</v>
      </c>
      <c r="H140" s="65"/>
    </row>
    <row r="141" spans="1:8" s="2" customFormat="1" ht="18" customHeight="1" x14ac:dyDescent="0.2">
      <c r="A141" s="31"/>
      <c r="B141" s="60"/>
      <c r="C141" s="73"/>
      <c r="D141" s="39"/>
      <c r="E141" s="47"/>
      <c r="F141" s="60" t="s">
        <v>406</v>
      </c>
      <c r="G141" s="38" t="s">
        <v>224</v>
      </c>
      <c r="H141" s="65"/>
    </row>
    <row r="142" spans="1:8" s="2" customFormat="1" ht="18" customHeight="1" x14ac:dyDescent="0.2">
      <c r="A142" s="31"/>
      <c r="B142" s="60"/>
      <c r="C142" s="73"/>
      <c r="D142" s="39"/>
      <c r="E142" s="47"/>
      <c r="F142" s="60" t="s">
        <v>203</v>
      </c>
      <c r="G142" s="38" t="s">
        <v>225</v>
      </c>
      <c r="H142" s="65"/>
    </row>
    <row r="143" spans="1:8" s="2" customFormat="1" ht="18" customHeight="1" x14ac:dyDescent="0.2">
      <c r="A143" s="31">
        <v>2</v>
      </c>
      <c r="B143" s="60" t="s">
        <v>30</v>
      </c>
      <c r="C143" s="73">
        <v>37</v>
      </c>
      <c r="D143" s="39">
        <v>30</v>
      </c>
      <c r="E143" s="47">
        <f t="shared" si="5"/>
        <v>81.081081081081081</v>
      </c>
      <c r="F143" s="60" t="s">
        <v>203</v>
      </c>
      <c r="G143" s="38" t="s">
        <v>223</v>
      </c>
      <c r="H143" s="65"/>
    </row>
    <row r="144" spans="1:8" s="2" customFormat="1" ht="18" customHeight="1" x14ac:dyDescent="0.2">
      <c r="A144" s="31"/>
      <c r="B144" s="60"/>
      <c r="C144" s="73"/>
      <c r="D144" s="39"/>
      <c r="E144" s="47"/>
      <c r="F144" s="60" t="s">
        <v>206</v>
      </c>
      <c r="G144" s="38" t="s">
        <v>224</v>
      </c>
      <c r="H144" s="65"/>
    </row>
    <row r="145" spans="1:8" s="2" customFormat="1" ht="18" customHeight="1" x14ac:dyDescent="0.2">
      <c r="A145" s="31"/>
      <c r="B145" s="60"/>
      <c r="C145" s="73"/>
      <c r="D145" s="39"/>
      <c r="E145" s="47"/>
      <c r="F145" s="60" t="s">
        <v>406</v>
      </c>
      <c r="G145" s="38" t="s">
        <v>225</v>
      </c>
      <c r="H145" s="65"/>
    </row>
    <row r="146" spans="1:8" s="2" customFormat="1" ht="18" customHeight="1" x14ac:dyDescent="0.2">
      <c r="A146" s="31">
        <v>3</v>
      </c>
      <c r="B146" s="60" t="s">
        <v>249</v>
      </c>
      <c r="C146" s="73">
        <v>51</v>
      </c>
      <c r="D146" s="39">
        <v>43</v>
      </c>
      <c r="E146" s="47">
        <f t="shared" si="5"/>
        <v>84.313725490196077</v>
      </c>
      <c r="F146" s="60" t="s">
        <v>161</v>
      </c>
      <c r="G146" s="38" t="s">
        <v>223</v>
      </c>
      <c r="H146" s="65"/>
    </row>
    <row r="147" spans="1:8" s="2" customFormat="1" ht="18" customHeight="1" x14ac:dyDescent="0.2">
      <c r="A147" s="31">
        <v>4</v>
      </c>
      <c r="B147" s="60" t="s">
        <v>405</v>
      </c>
      <c r="C147" s="73">
        <v>16</v>
      </c>
      <c r="D147" s="39">
        <v>14</v>
      </c>
      <c r="E147" s="47">
        <f t="shared" si="5"/>
        <v>87.5</v>
      </c>
      <c r="F147" s="60" t="s">
        <v>317</v>
      </c>
      <c r="G147" s="38" t="s">
        <v>224</v>
      </c>
      <c r="H147" s="65"/>
    </row>
    <row r="148" spans="1:8" s="120" customFormat="1" ht="18" customHeight="1" x14ac:dyDescent="0.2">
      <c r="A148" s="75"/>
      <c r="B148" s="112" t="s">
        <v>99</v>
      </c>
      <c r="C148" s="75">
        <v>255</v>
      </c>
      <c r="D148" s="75">
        <v>139</v>
      </c>
      <c r="E148" s="114">
        <f t="shared" si="5"/>
        <v>54.509803921568626</v>
      </c>
      <c r="F148" s="112" t="s">
        <v>299</v>
      </c>
      <c r="G148" s="118" t="s">
        <v>225</v>
      </c>
      <c r="H148" s="119" t="s">
        <v>300</v>
      </c>
    </row>
    <row r="149" spans="1:8" s="2" customFormat="1" ht="18" customHeight="1" x14ac:dyDescent="0.2">
      <c r="A149" s="31">
        <v>5</v>
      </c>
      <c r="B149" s="60" t="s">
        <v>240</v>
      </c>
      <c r="C149" s="73">
        <v>40</v>
      </c>
      <c r="D149" s="39">
        <v>35</v>
      </c>
      <c r="E149" s="47">
        <f t="shared" si="5"/>
        <v>87.5</v>
      </c>
      <c r="F149" s="60" t="s">
        <v>407</v>
      </c>
      <c r="G149" s="38" t="s">
        <v>245</v>
      </c>
      <c r="H149" s="65"/>
    </row>
    <row r="150" spans="1:8" s="2" customFormat="1" ht="18" customHeight="1" x14ac:dyDescent="0.2">
      <c r="A150" s="31">
        <v>6</v>
      </c>
      <c r="B150" s="60" t="s">
        <v>94</v>
      </c>
      <c r="C150" s="73">
        <v>79</v>
      </c>
      <c r="D150" s="39">
        <v>37</v>
      </c>
      <c r="E150" s="47">
        <f t="shared" si="5"/>
        <v>46.835443037974684</v>
      </c>
      <c r="F150" s="60" t="s">
        <v>214</v>
      </c>
      <c r="G150" s="38" t="s">
        <v>257</v>
      </c>
      <c r="H150" s="65" t="s">
        <v>417</v>
      </c>
    </row>
    <row r="151" spans="1:8" s="2" customFormat="1" ht="18" customHeight="1" x14ac:dyDescent="0.2">
      <c r="A151" s="31">
        <v>7</v>
      </c>
      <c r="B151" s="60" t="s">
        <v>95</v>
      </c>
      <c r="C151" s="73">
        <v>84</v>
      </c>
      <c r="D151" s="39">
        <v>39</v>
      </c>
      <c r="E151" s="47">
        <f t="shared" si="5"/>
        <v>46.428571428571431</v>
      </c>
      <c r="F151" s="60" t="s">
        <v>212</v>
      </c>
      <c r="G151" s="38" t="s">
        <v>257</v>
      </c>
      <c r="H151" s="66" t="s">
        <v>418</v>
      </c>
    </row>
    <row r="152" spans="1:8" s="2" customFormat="1" ht="18" customHeight="1" x14ac:dyDescent="0.2">
      <c r="A152" s="44">
        <f>A151</f>
        <v>7</v>
      </c>
      <c r="B152" s="36" t="s">
        <v>124</v>
      </c>
      <c r="C152" s="40">
        <f>SUM(C140:C151)</f>
        <v>613</v>
      </c>
      <c r="D152" s="40">
        <f>SUM(D140:D151)</f>
        <v>381</v>
      </c>
      <c r="E152" s="48">
        <f>D152*100/C152</f>
        <v>62.153344208809138</v>
      </c>
      <c r="F152" s="40"/>
      <c r="G152" s="40"/>
      <c r="H152" s="65"/>
    </row>
    <row r="153" spans="1:8" s="18" customFormat="1" ht="18" customHeight="1" x14ac:dyDescent="0.2">
      <c r="A153" s="90" t="s">
        <v>142</v>
      </c>
      <c r="B153" s="91"/>
      <c r="C153" s="40"/>
      <c r="D153" s="39"/>
      <c r="E153" s="47"/>
      <c r="F153" s="39"/>
      <c r="G153" s="39"/>
      <c r="H153" s="65"/>
    </row>
    <row r="154" spans="1:8" s="2" customFormat="1" ht="18" customHeight="1" x14ac:dyDescent="0.2">
      <c r="A154" s="31">
        <v>1</v>
      </c>
      <c r="B154" s="60" t="s">
        <v>23</v>
      </c>
      <c r="C154" s="73">
        <v>34</v>
      </c>
      <c r="D154" s="39">
        <v>26</v>
      </c>
      <c r="E154" s="47">
        <f t="shared" ref="E154:E169" si="6">D154*100/C154</f>
        <v>76.470588235294116</v>
      </c>
      <c r="F154" s="60" t="s">
        <v>155</v>
      </c>
      <c r="G154" s="38" t="s">
        <v>223</v>
      </c>
      <c r="H154" s="65"/>
    </row>
    <row r="155" spans="1:8" s="2" customFormat="1" ht="18" customHeight="1" x14ac:dyDescent="0.2">
      <c r="A155" s="31"/>
      <c r="B155" s="60"/>
      <c r="C155" s="73"/>
      <c r="D155" s="39"/>
      <c r="E155" s="47"/>
      <c r="F155" s="60" t="s">
        <v>143</v>
      </c>
      <c r="G155" s="38" t="s">
        <v>230</v>
      </c>
      <c r="H155" s="65"/>
    </row>
    <row r="156" spans="1:8" s="2" customFormat="1" ht="18" customHeight="1" x14ac:dyDescent="0.2">
      <c r="A156" s="31"/>
      <c r="B156" s="60"/>
      <c r="C156" s="73"/>
      <c r="D156" s="39"/>
      <c r="E156" s="47"/>
      <c r="F156" s="60" t="s">
        <v>143</v>
      </c>
      <c r="G156" s="38" t="s">
        <v>241</v>
      </c>
      <c r="H156" s="65"/>
    </row>
    <row r="157" spans="1:8" s="2" customFormat="1" ht="18" customHeight="1" x14ac:dyDescent="0.2">
      <c r="A157" s="31">
        <v>2</v>
      </c>
      <c r="B157" s="60" t="s">
        <v>22</v>
      </c>
      <c r="C157" s="73">
        <v>22</v>
      </c>
      <c r="D157" s="39">
        <v>17</v>
      </c>
      <c r="E157" s="47">
        <f t="shared" si="6"/>
        <v>77.272727272727266</v>
      </c>
      <c r="F157" s="60" t="s">
        <v>209</v>
      </c>
      <c r="G157" s="38" t="s">
        <v>245</v>
      </c>
      <c r="H157" s="65" t="s">
        <v>417</v>
      </c>
    </row>
    <row r="158" spans="1:8" s="2" customFormat="1" ht="18" customHeight="1" x14ac:dyDescent="0.2">
      <c r="A158" s="31">
        <v>3</v>
      </c>
      <c r="B158" s="87" t="s">
        <v>31</v>
      </c>
      <c r="C158" s="73">
        <v>52</v>
      </c>
      <c r="D158" s="39">
        <v>47</v>
      </c>
      <c r="E158" s="47">
        <f t="shared" si="6"/>
        <v>90.384615384615387</v>
      </c>
      <c r="F158" s="60" t="s">
        <v>190</v>
      </c>
      <c r="G158" s="38" t="s">
        <v>224</v>
      </c>
      <c r="H158" s="65"/>
    </row>
    <row r="159" spans="1:8" s="2" customFormat="1" ht="18" customHeight="1" x14ac:dyDescent="0.2">
      <c r="A159" s="31"/>
      <c r="B159" s="74"/>
      <c r="C159" s="73"/>
      <c r="D159" s="39"/>
      <c r="E159" s="47"/>
      <c r="F159" s="60" t="s">
        <v>403</v>
      </c>
      <c r="G159" s="38" t="s">
        <v>225</v>
      </c>
      <c r="H159" s="65"/>
    </row>
    <row r="160" spans="1:8" s="2" customFormat="1" ht="18" customHeight="1" x14ac:dyDescent="0.2">
      <c r="A160" s="31">
        <v>4</v>
      </c>
      <c r="B160" s="60" t="s">
        <v>104</v>
      </c>
      <c r="C160" s="73">
        <v>63</v>
      </c>
      <c r="D160" s="39">
        <v>45</v>
      </c>
      <c r="E160" s="47">
        <f t="shared" si="6"/>
        <v>71.428571428571431</v>
      </c>
      <c r="F160" s="60" t="s">
        <v>176</v>
      </c>
      <c r="G160" s="38" t="s">
        <v>224</v>
      </c>
      <c r="H160" s="65"/>
    </row>
    <row r="161" spans="1:8" s="2" customFormat="1" ht="18" customHeight="1" x14ac:dyDescent="0.2">
      <c r="A161" s="31"/>
      <c r="B161" s="60"/>
      <c r="C161" s="73"/>
      <c r="D161" s="39"/>
      <c r="E161" s="47"/>
      <c r="F161" s="60" t="s">
        <v>404</v>
      </c>
      <c r="G161" s="38" t="s">
        <v>228</v>
      </c>
      <c r="H161" s="65"/>
    </row>
    <row r="162" spans="1:8" s="2" customFormat="1" ht="18" customHeight="1" x14ac:dyDescent="0.2">
      <c r="A162" s="31">
        <v>5</v>
      </c>
      <c r="B162" s="60" t="s">
        <v>106</v>
      </c>
      <c r="C162" s="73">
        <v>38</v>
      </c>
      <c r="D162" s="39">
        <v>28</v>
      </c>
      <c r="E162" s="47">
        <f t="shared" si="6"/>
        <v>73.684210526315795</v>
      </c>
      <c r="F162" s="60" t="s">
        <v>176</v>
      </c>
      <c r="G162" s="38" t="s">
        <v>223</v>
      </c>
      <c r="H162" s="65"/>
    </row>
    <row r="163" spans="1:8" s="2" customFormat="1" ht="18" customHeight="1" x14ac:dyDescent="0.2">
      <c r="A163" s="31">
        <v>6</v>
      </c>
      <c r="B163" s="60" t="s">
        <v>46</v>
      </c>
      <c r="C163" s="73">
        <v>33</v>
      </c>
      <c r="D163" s="39">
        <v>25</v>
      </c>
      <c r="E163" s="47">
        <f t="shared" si="6"/>
        <v>75.757575757575751</v>
      </c>
      <c r="F163" s="60" t="s">
        <v>177</v>
      </c>
      <c r="G163" s="38" t="s">
        <v>245</v>
      </c>
      <c r="H163" s="65"/>
    </row>
    <row r="164" spans="1:8" s="2" customFormat="1" ht="18" customHeight="1" x14ac:dyDescent="0.2">
      <c r="A164" s="31">
        <v>7</v>
      </c>
      <c r="B164" s="60" t="s">
        <v>47</v>
      </c>
      <c r="C164" s="73">
        <v>35</v>
      </c>
      <c r="D164" s="39">
        <v>31</v>
      </c>
      <c r="E164" s="47">
        <f t="shared" si="6"/>
        <v>88.571428571428569</v>
      </c>
      <c r="F164" s="60" t="s">
        <v>178</v>
      </c>
      <c r="G164" s="38" t="s">
        <v>245</v>
      </c>
      <c r="H164" s="65"/>
    </row>
    <row r="165" spans="1:8" s="2" customFormat="1" ht="18" customHeight="1" x14ac:dyDescent="0.2">
      <c r="A165" s="31">
        <v>8</v>
      </c>
      <c r="B165" s="60" t="s">
        <v>402</v>
      </c>
      <c r="C165" s="73">
        <v>55</v>
      </c>
      <c r="D165" s="39">
        <v>40</v>
      </c>
      <c r="E165" s="47">
        <f t="shared" si="6"/>
        <v>72.727272727272734</v>
      </c>
      <c r="F165" s="60" t="s">
        <v>390</v>
      </c>
      <c r="G165" s="38" t="s">
        <v>223</v>
      </c>
      <c r="H165" s="65"/>
    </row>
    <row r="166" spans="1:8" s="2" customFormat="1" ht="18" customHeight="1" x14ac:dyDescent="0.2">
      <c r="A166" s="31"/>
      <c r="B166" s="60"/>
      <c r="C166" s="73"/>
      <c r="D166" s="39"/>
      <c r="E166" s="47"/>
      <c r="F166" s="60" t="s">
        <v>211</v>
      </c>
      <c r="G166" s="38" t="s">
        <v>224</v>
      </c>
      <c r="H166" s="65"/>
    </row>
    <row r="167" spans="1:8" s="2" customFormat="1" ht="18" customHeight="1" x14ac:dyDescent="0.2">
      <c r="A167" s="31">
        <v>9</v>
      </c>
      <c r="B167" s="60" t="s">
        <v>101</v>
      </c>
      <c r="C167" s="73">
        <v>36</v>
      </c>
      <c r="D167" s="39">
        <v>23</v>
      </c>
      <c r="E167" s="47">
        <f t="shared" si="6"/>
        <v>63.888888888888886</v>
      </c>
      <c r="F167" s="60" t="s">
        <v>211</v>
      </c>
      <c r="G167" s="38" t="s">
        <v>225</v>
      </c>
      <c r="H167" s="65"/>
    </row>
    <row r="168" spans="1:8" s="18" customFormat="1" ht="18" customHeight="1" x14ac:dyDescent="0.2">
      <c r="A168" s="31">
        <v>10</v>
      </c>
      <c r="B168" s="60" t="s">
        <v>242</v>
      </c>
      <c r="C168" s="73">
        <v>28</v>
      </c>
      <c r="D168" s="39">
        <v>23</v>
      </c>
      <c r="E168" s="47">
        <f t="shared" si="6"/>
        <v>82.142857142857139</v>
      </c>
      <c r="F168" s="60" t="s">
        <v>144</v>
      </c>
      <c r="G168" s="38" t="s">
        <v>223</v>
      </c>
      <c r="H168" s="65"/>
    </row>
    <row r="169" spans="1:8" s="18" customFormat="1" ht="18" customHeight="1" x14ac:dyDescent="0.2">
      <c r="A169" s="53">
        <v>11</v>
      </c>
      <c r="B169" s="60" t="s">
        <v>103</v>
      </c>
      <c r="C169" s="73">
        <v>57</v>
      </c>
      <c r="D169" s="39">
        <v>49</v>
      </c>
      <c r="E169" s="47">
        <f t="shared" si="6"/>
        <v>85.964912280701753</v>
      </c>
      <c r="F169" s="60" t="s">
        <v>127</v>
      </c>
      <c r="G169" s="38" t="s">
        <v>223</v>
      </c>
      <c r="H169" s="65"/>
    </row>
    <row r="170" spans="1:8" s="2" customFormat="1" ht="18" customHeight="1" x14ac:dyDescent="0.2">
      <c r="A170" s="31"/>
      <c r="B170" s="60"/>
      <c r="C170" s="73"/>
      <c r="D170" s="39"/>
      <c r="E170" s="47"/>
      <c r="F170" s="60" t="s">
        <v>385</v>
      </c>
      <c r="G170" s="38" t="s">
        <v>224</v>
      </c>
      <c r="H170" s="65"/>
    </row>
    <row r="171" spans="1:8" s="2" customFormat="1" ht="18" customHeight="1" x14ac:dyDescent="0.2">
      <c r="A171" s="44">
        <f>A169</f>
        <v>11</v>
      </c>
      <c r="B171" s="36" t="s">
        <v>124</v>
      </c>
      <c r="C171" s="40">
        <f>SUM(C154:C170)</f>
        <v>453</v>
      </c>
      <c r="D171" s="40">
        <f>SUM(D154:D170)</f>
        <v>354</v>
      </c>
      <c r="E171" s="48">
        <f>D171*100/C171</f>
        <v>78.145695364238406</v>
      </c>
      <c r="F171" s="40"/>
      <c r="G171" s="40"/>
      <c r="H171" s="65"/>
    </row>
    <row r="172" spans="1:8" s="18" customFormat="1" ht="18" customHeight="1" x14ac:dyDescent="0.2">
      <c r="A172" s="90" t="s">
        <v>179</v>
      </c>
      <c r="B172" s="91"/>
      <c r="C172" s="40"/>
      <c r="D172" s="39"/>
      <c r="E172" s="47"/>
      <c r="F172" s="39"/>
      <c r="G172" s="39"/>
      <c r="H172" s="65"/>
    </row>
    <row r="173" spans="1:8" s="18" customFormat="1" ht="18" customHeight="1" x14ac:dyDescent="0.2">
      <c r="A173" s="31">
        <v>1</v>
      </c>
      <c r="B173" s="37" t="s">
        <v>414</v>
      </c>
      <c r="C173" s="73">
        <v>28</v>
      </c>
      <c r="D173" s="39">
        <v>27</v>
      </c>
      <c r="E173" s="47">
        <f t="shared" ref="E173:E176" si="7">D173*100/C173</f>
        <v>96.428571428571431</v>
      </c>
      <c r="F173" s="60" t="s">
        <v>387</v>
      </c>
      <c r="G173" s="38" t="s">
        <v>245</v>
      </c>
      <c r="H173" s="58"/>
    </row>
    <row r="174" spans="1:8" s="18" customFormat="1" ht="18" customHeight="1" x14ac:dyDescent="0.2">
      <c r="A174" s="31">
        <v>2</v>
      </c>
      <c r="B174" s="60" t="s">
        <v>261</v>
      </c>
      <c r="C174" s="73">
        <v>46</v>
      </c>
      <c r="D174" s="39">
        <v>42</v>
      </c>
      <c r="E174" s="47">
        <f t="shared" si="7"/>
        <v>91.304347826086953</v>
      </c>
      <c r="F174" s="60" t="s">
        <v>279</v>
      </c>
      <c r="G174" s="38" t="s">
        <v>224</v>
      </c>
      <c r="H174" s="58"/>
    </row>
    <row r="175" spans="1:8" s="18" customFormat="1" ht="18" customHeight="1" x14ac:dyDescent="0.2">
      <c r="A175" s="31"/>
      <c r="B175" s="60"/>
      <c r="C175" s="73"/>
      <c r="D175" s="39"/>
      <c r="E175" s="47"/>
      <c r="F175" s="60" t="s">
        <v>190</v>
      </c>
      <c r="G175" s="38" t="s">
        <v>225</v>
      </c>
      <c r="H175" s="58"/>
    </row>
    <row r="176" spans="1:8" s="18" customFormat="1" ht="18" customHeight="1" x14ac:dyDescent="0.2">
      <c r="A176" s="31">
        <v>3</v>
      </c>
      <c r="B176" s="60" t="s">
        <v>415</v>
      </c>
      <c r="C176" s="73">
        <v>44</v>
      </c>
      <c r="D176" s="39">
        <v>36</v>
      </c>
      <c r="E176" s="47">
        <f t="shared" si="7"/>
        <v>81.818181818181813</v>
      </c>
      <c r="F176" s="60" t="s">
        <v>416</v>
      </c>
      <c r="G176" s="38" t="s">
        <v>229</v>
      </c>
      <c r="H176" s="58"/>
    </row>
    <row r="177" spans="1:8" s="18" customFormat="1" ht="18" customHeight="1" x14ac:dyDescent="0.2">
      <c r="A177" s="31"/>
      <c r="B177" s="60"/>
      <c r="C177" s="73"/>
      <c r="D177" s="39"/>
      <c r="E177" s="47"/>
      <c r="F177" s="60" t="s">
        <v>416</v>
      </c>
      <c r="G177" s="38" t="s">
        <v>231</v>
      </c>
      <c r="H177" s="58"/>
    </row>
    <row r="178" spans="1:8" s="2" customFormat="1" ht="18" customHeight="1" x14ac:dyDescent="0.2">
      <c r="A178" s="44">
        <f>A176</f>
        <v>3</v>
      </c>
      <c r="B178" s="36" t="s">
        <v>124</v>
      </c>
      <c r="C178" s="40">
        <f>SUM(C173:C177)</f>
        <v>118</v>
      </c>
      <c r="D178" s="40">
        <f>SUM(D173:D177)</f>
        <v>105</v>
      </c>
      <c r="E178" s="48">
        <f t="shared" ref="E178" si="8">D178*100/C178</f>
        <v>88.983050847457633</v>
      </c>
      <c r="F178" s="40"/>
      <c r="G178" s="40"/>
      <c r="H178" s="65"/>
    </row>
    <row r="179" spans="1:8" s="18" customFormat="1" ht="18" customHeight="1" x14ac:dyDescent="0.2">
      <c r="A179" s="90" t="s">
        <v>205</v>
      </c>
      <c r="B179" s="91"/>
      <c r="C179" s="40"/>
      <c r="D179" s="39"/>
      <c r="E179" s="47"/>
      <c r="F179" s="39"/>
      <c r="G179" s="39"/>
      <c r="H179" s="65"/>
    </row>
    <row r="180" spans="1:8" s="2" customFormat="1" ht="18" customHeight="1" x14ac:dyDescent="0.2">
      <c r="A180" s="31">
        <v>1</v>
      </c>
      <c r="B180" s="60" t="s">
        <v>413</v>
      </c>
      <c r="C180" s="73">
        <v>44</v>
      </c>
      <c r="D180" s="39">
        <v>37</v>
      </c>
      <c r="E180" s="47">
        <f t="shared" ref="E180:E184" si="9">D180*100/C180</f>
        <v>84.090909090909093</v>
      </c>
      <c r="F180" s="60" t="s">
        <v>199</v>
      </c>
      <c r="G180" s="38" t="s">
        <v>224</v>
      </c>
      <c r="H180" s="65"/>
    </row>
    <row r="181" spans="1:8" s="2" customFormat="1" ht="18" customHeight="1" x14ac:dyDescent="0.2">
      <c r="A181" s="31"/>
      <c r="B181" s="60"/>
      <c r="C181" s="73"/>
      <c r="D181" s="39"/>
      <c r="E181" s="47"/>
      <c r="F181" s="60" t="s">
        <v>270</v>
      </c>
      <c r="G181" s="38" t="s">
        <v>225</v>
      </c>
      <c r="H181" s="65"/>
    </row>
    <row r="182" spans="1:8" s="2" customFormat="1" ht="18" customHeight="1" x14ac:dyDescent="0.2">
      <c r="A182" s="31">
        <v>2</v>
      </c>
      <c r="B182" s="60" t="s">
        <v>258</v>
      </c>
      <c r="C182" s="73">
        <v>39</v>
      </c>
      <c r="D182" s="39">
        <v>37</v>
      </c>
      <c r="E182" s="47">
        <f t="shared" si="9"/>
        <v>94.871794871794876</v>
      </c>
      <c r="F182" s="60" t="s">
        <v>352</v>
      </c>
      <c r="G182" s="38" t="s">
        <v>227</v>
      </c>
      <c r="H182" s="65"/>
    </row>
    <row r="183" spans="1:8" s="2" customFormat="1" ht="18" customHeight="1" x14ac:dyDescent="0.2">
      <c r="A183" s="31"/>
      <c r="B183" s="60"/>
      <c r="C183" s="73"/>
      <c r="D183" s="39"/>
      <c r="E183" s="47"/>
      <c r="F183" s="60" t="s">
        <v>182</v>
      </c>
      <c r="G183" s="38" t="s">
        <v>225</v>
      </c>
      <c r="H183" s="65"/>
    </row>
    <row r="184" spans="1:8" s="120" customFormat="1" ht="18" customHeight="1" x14ac:dyDescent="0.2">
      <c r="A184" s="75"/>
      <c r="B184" s="112" t="s">
        <v>236</v>
      </c>
      <c r="C184" s="75">
        <v>51</v>
      </c>
      <c r="D184" s="75">
        <v>38</v>
      </c>
      <c r="E184" s="114">
        <f t="shared" si="9"/>
        <v>74.509803921568633</v>
      </c>
      <c r="F184" s="112" t="s">
        <v>316</v>
      </c>
      <c r="G184" s="118" t="s">
        <v>224</v>
      </c>
      <c r="H184" s="119" t="s">
        <v>300</v>
      </c>
    </row>
    <row r="185" spans="1:8" s="2" customFormat="1" ht="20.100000000000001" customHeight="1" x14ac:dyDescent="0.2">
      <c r="A185" s="44">
        <f>A182</f>
        <v>2</v>
      </c>
      <c r="B185" s="36" t="s">
        <v>124</v>
      </c>
      <c r="C185" s="40">
        <f>SUM(C180:C184)</f>
        <v>134</v>
      </c>
      <c r="D185" s="40">
        <f>SUM(D180:D184)</f>
        <v>112</v>
      </c>
      <c r="E185" s="48">
        <f>D185*100/C185</f>
        <v>83.582089552238813</v>
      </c>
      <c r="F185" s="40"/>
      <c r="G185" s="40"/>
      <c r="H185" s="65"/>
    </row>
    <row r="186" spans="1:8" s="2" customFormat="1" ht="20.100000000000001" customHeight="1" x14ac:dyDescent="0.2">
      <c r="A186" s="86">
        <f>SUM(A37,A47,A85,A138,A152,A171,A178,A185)</f>
        <v>91</v>
      </c>
      <c r="B186" s="45" t="s">
        <v>219</v>
      </c>
      <c r="C186" s="40">
        <f>SUM(C47,C37,C85,C152,C171,C178,C138,C185)</f>
        <v>4089</v>
      </c>
      <c r="D186" s="40">
        <f>SUM(D47,D37,D85,D152,D171,D178,D138,D185)</f>
        <v>3023</v>
      </c>
      <c r="E186" s="48">
        <f>D186*100/C186</f>
        <v>73.930056248471516</v>
      </c>
      <c r="F186" s="40"/>
      <c r="G186" s="40"/>
      <c r="H186" s="65"/>
    </row>
    <row r="187" spans="1:8" ht="15" customHeight="1" x14ac:dyDescent="0.25">
      <c r="A187" s="20"/>
      <c r="B187" s="1"/>
      <c r="C187" s="19"/>
      <c r="D187" s="1"/>
      <c r="E187" s="1"/>
      <c r="F187" s="1"/>
      <c r="G187" s="1"/>
    </row>
    <row r="188" spans="1:8" ht="19.5" customHeight="1" x14ac:dyDescent="0.25">
      <c r="A188" s="94" t="s">
        <v>111</v>
      </c>
      <c r="B188" s="94"/>
      <c r="C188" s="94"/>
      <c r="D188" s="94"/>
      <c r="E188" s="94"/>
      <c r="F188" s="94"/>
      <c r="G188" s="94"/>
      <c r="H188" s="94"/>
    </row>
    <row r="189" spans="1:8" ht="17.100000000000001" customHeight="1" x14ac:dyDescent="0.25">
      <c r="A189" s="20"/>
      <c r="C189" s="19"/>
      <c r="D189" s="1"/>
      <c r="E189" s="93" t="s">
        <v>336</v>
      </c>
      <c r="F189" s="93"/>
      <c r="G189" s="93"/>
      <c r="H189" s="93"/>
    </row>
    <row r="190" spans="1:8" ht="17.100000000000001" customHeight="1" x14ac:dyDescent="0.25">
      <c r="A190" s="20"/>
      <c r="B190" s="26"/>
      <c r="C190" s="19"/>
      <c r="D190" s="1"/>
      <c r="E190" s="88" t="s">
        <v>441</v>
      </c>
      <c r="F190" s="88"/>
      <c r="G190" s="88"/>
      <c r="H190" s="88"/>
    </row>
    <row r="191" spans="1:8" ht="17.100000000000001" customHeight="1" x14ac:dyDescent="0.25">
      <c r="C191" s="21"/>
    </row>
    <row r="192" spans="1:8" ht="17.100000000000001" customHeight="1" x14ac:dyDescent="0.25"/>
    <row r="193" spans="2:8" ht="17.100000000000001" customHeight="1" x14ac:dyDescent="0.25">
      <c r="C193" s="28"/>
    </row>
    <row r="194" spans="2:8" ht="17.100000000000001" customHeight="1" x14ac:dyDescent="0.25">
      <c r="B194" s="25"/>
      <c r="C194" s="28"/>
    </row>
    <row r="195" spans="2:8" ht="17.100000000000001" customHeight="1" x14ac:dyDescent="0.25">
      <c r="B195" s="25"/>
      <c r="E195" s="88"/>
      <c r="F195" s="88"/>
      <c r="G195" s="88"/>
      <c r="H195" s="88"/>
    </row>
    <row r="196" spans="2:8" ht="18" customHeight="1" x14ac:dyDescent="0.25"/>
  </sheetData>
  <mergeCells count="23">
    <mergeCell ref="E195:H195"/>
    <mergeCell ref="A38:B38"/>
    <mergeCell ref="A48:B48"/>
    <mergeCell ref="A86:B86"/>
    <mergeCell ref="A139:B139"/>
    <mergeCell ref="A153:B153"/>
    <mergeCell ref="A172:B172"/>
    <mergeCell ref="A179:B179"/>
    <mergeCell ref="A188:H188"/>
    <mergeCell ref="E189:H189"/>
    <mergeCell ref="E190:H190"/>
    <mergeCell ref="A11:B11"/>
    <mergeCell ref="A1:D1"/>
    <mergeCell ref="E1:H1"/>
    <mergeCell ref="A2:D2"/>
    <mergeCell ref="E2:H2"/>
    <mergeCell ref="A3:D3"/>
    <mergeCell ref="E3:H3"/>
    <mergeCell ref="A4:D4"/>
    <mergeCell ref="A5:C5"/>
    <mergeCell ref="A6:H6"/>
    <mergeCell ref="A7:H7"/>
    <mergeCell ref="A8:H8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opLeftCell="A49" zoomScaleNormal="100" zoomScaleSheetLayoutView="100" workbookViewId="0">
      <selection activeCell="F68" sqref="F68"/>
    </sheetView>
  </sheetViews>
  <sheetFormatPr defaultRowHeight="15.75" x14ac:dyDescent="0.25"/>
  <cols>
    <col min="1" max="1" width="5.7109375" style="14" customWidth="1"/>
    <col min="2" max="2" width="20.7109375" style="14" customWidth="1"/>
    <col min="3" max="3" width="7.7109375" style="14" customWidth="1"/>
    <col min="4" max="4" width="6.7109375" style="14" customWidth="1"/>
    <col min="5" max="5" width="8.7109375" style="14" customWidth="1"/>
    <col min="6" max="6" width="30.5703125" style="14" bestFit="1" customWidth="1"/>
    <col min="7" max="7" width="6.7109375" style="14" customWidth="1"/>
    <col min="8" max="8" width="10.7109375" style="14" customWidth="1"/>
    <col min="9" max="16384" width="9.140625" style="14"/>
  </cols>
  <sheetData>
    <row r="1" spans="1:8" ht="17.100000000000001" customHeight="1" x14ac:dyDescent="0.25">
      <c r="A1" s="92" t="s">
        <v>28</v>
      </c>
      <c r="B1" s="92"/>
      <c r="C1" s="92"/>
      <c r="D1" s="92"/>
      <c r="E1" s="88" t="s">
        <v>0</v>
      </c>
      <c r="F1" s="88"/>
      <c r="G1" s="88"/>
      <c r="H1" s="88"/>
    </row>
    <row r="2" spans="1:8" ht="17.100000000000001" customHeight="1" x14ac:dyDescent="0.25">
      <c r="A2" s="92" t="s">
        <v>29</v>
      </c>
      <c r="B2" s="92"/>
      <c r="C2" s="92"/>
      <c r="D2" s="92"/>
      <c r="E2" s="89" t="s">
        <v>1</v>
      </c>
      <c r="F2" s="89"/>
      <c r="G2" s="89"/>
      <c r="H2" s="89"/>
    </row>
    <row r="3" spans="1:8" ht="17.100000000000001" customHeight="1" x14ac:dyDescent="0.25">
      <c r="A3" s="88" t="s">
        <v>220</v>
      </c>
      <c r="B3" s="88"/>
      <c r="C3" s="88"/>
      <c r="D3" s="88"/>
      <c r="E3" s="88"/>
      <c r="F3" s="88"/>
      <c r="G3" s="88"/>
      <c r="H3" s="88"/>
    </row>
    <row r="4" spans="1:8" ht="17.100000000000001" customHeight="1" x14ac:dyDescent="0.25">
      <c r="A4" s="88" t="s">
        <v>221</v>
      </c>
      <c r="B4" s="88"/>
      <c r="C4" s="88"/>
      <c r="D4" s="88"/>
      <c r="E4" s="52"/>
      <c r="F4" s="52"/>
      <c r="G4" s="52"/>
      <c r="H4" s="52"/>
    </row>
    <row r="5" spans="1:8" ht="17.100000000000001" customHeight="1" x14ac:dyDescent="0.25">
      <c r="A5" s="88"/>
      <c r="B5" s="88"/>
      <c r="C5" s="88"/>
      <c r="D5" s="15"/>
      <c r="E5" s="15"/>
      <c r="F5" s="15"/>
      <c r="G5" s="16"/>
      <c r="H5" s="16"/>
    </row>
    <row r="6" spans="1:8" ht="24.95" customHeight="1" x14ac:dyDescent="0.3">
      <c r="A6" s="95" t="s">
        <v>12</v>
      </c>
      <c r="B6" s="95"/>
      <c r="C6" s="95"/>
      <c r="D6" s="95"/>
      <c r="E6" s="95"/>
      <c r="F6" s="95"/>
      <c r="G6" s="95"/>
      <c r="H6" s="95"/>
    </row>
    <row r="7" spans="1:8" ht="18" customHeight="1" x14ac:dyDescent="0.25">
      <c r="A7" s="96" t="s">
        <v>110</v>
      </c>
      <c r="B7" s="96"/>
      <c r="C7" s="96"/>
      <c r="D7" s="96"/>
      <c r="E7" s="96"/>
      <c r="F7" s="96"/>
      <c r="G7" s="96"/>
      <c r="H7" s="96"/>
    </row>
    <row r="8" spans="1:8" ht="18" customHeight="1" x14ac:dyDescent="0.25">
      <c r="A8" s="96" t="s">
        <v>436</v>
      </c>
      <c r="B8" s="96"/>
      <c r="C8" s="96"/>
      <c r="D8" s="96"/>
      <c r="E8" s="96"/>
      <c r="F8" s="96"/>
      <c r="G8" s="96"/>
      <c r="H8" s="96"/>
    </row>
    <row r="9" spans="1:8" s="17" customFormat="1" ht="15" customHeight="1" x14ac:dyDescent="0.3">
      <c r="A9" s="22"/>
      <c r="B9" s="22"/>
      <c r="C9" s="22"/>
      <c r="D9" s="22"/>
      <c r="E9" s="22"/>
      <c r="F9" s="22"/>
      <c r="G9" s="22"/>
      <c r="H9" s="22"/>
    </row>
    <row r="10" spans="1:8" s="17" customFormat="1" ht="63" customHeight="1" x14ac:dyDescent="0.25">
      <c r="A10" s="49" t="s">
        <v>15</v>
      </c>
      <c r="B10" s="44" t="s">
        <v>13</v>
      </c>
      <c r="C10" s="50" t="s">
        <v>301</v>
      </c>
      <c r="D10" s="49" t="s">
        <v>16</v>
      </c>
      <c r="E10" s="121" t="s">
        <v>434</v>
      </c>
      <c r="F10" s="51" t="s">
        <v>435</v>
      </c>
      <c r="G10" s="49" t="s">
        <v>222</v>
      </c>
      <c r="H10" s="44" t="s">
        <v>2</v>
      </c>
    </row>
    <row r="11" spans="1:8" s="18" customFormat="1" ht="18.600000000000001" customHeight="1" x14ac:dyDescent="0.2">
      <c r="A11" s="90" t="s">
        <v>123</v>
      </c>
      <c r="B11" s="91"/>
      <c r="C11" s="40"/>
      <c r="D11" s="39"/>
      <c r="E11" s="47"/>
      <c r="F11" s="39"/>
      <c r="G11" s="39"/>
      <c r="H11" s="59"/>
    </row>
    <row r="12" spans="1:8" s="2" customFormat="1" ht="18.600000000000001" customHeight="1" x14ac:dyDescent="0.2">
      <c r="A12" s="31">
        <v>1</v>
      </c>
      <c r="B12" s="60" t="s">
        <v>309</v>
      </c>
      <c r="C12" s="46">
        <v>39</v>
      </c>
      <c r="D12" s="39">
        <v>32</v>
      </c>
      <c r="E12" s="47">
        <f>D12*100/C12</f>
        <v>82.051282051282058</v>
      </c>
      <c r="F12" s="60" t="s">
        <v>271</v>
      </c>
      <c r="G12" s="61" t="s">
        <v>308</v>
      </c>
      <c r="H12" s="59"/>
    </row>
    <row r="13" spans="1:8" s="2" customFormat="1" ht="18.600000000000001" customHeight="1" x14ac:dyDescent="0.2">
      <c r="A13" s="31">
        <v>2</v>
      </c>
      <c r="B13" s="60" t="s">
        <v>329</v>
      </c>
      <c r="C13" s="46">
        <v>38</v>
      </c>
      <c r="D13" s="39">
        <v>33</v>
      </c>
      <c r="E13" s="47">
        <f>D13*100/C13</f>
        <v>86.84210526315789</v>
      </c>
      <c r="F13" s="60" t="s">
        <v>344</v>
      </c>
      <c r="G13" s="61" t="s">
        <v>310</v>
      </c>
      <c r="H13" s="59"/>
    </row>
    <row r="14" spans="1:8" s="2" customFormat="1" ht="18.600000000000001" customHeight="1" x14ac:dyDescent="0.2">
      <c r="A14" s="44">
        <f>A13</f>
        <v>2</v>
      </c>
      <c r="B14" s="36" t="s">
        <v>124</v>
      </c>
      <c r="C14" s="40">
        <f>SUM(C12:C13)</f>
        <v>77</v>
      </c>
      <c r="D14" s="40">
        <f>SUM(D12:D13)</f>
        <v>65</v>
      </c>
      <c r="E14" s="48">
        <f>D14*100/C14</f>
        <v>84.415584415584419</v>
      </c>
      <c r="F14" s="40"/>
      <c r="G14" s="40"/>
      <c r="H14" s="59"/>
    </row>
    <row r="15" spans="1:8" s="17" customFormat="1" ht="18.600000000000001" customHeight="1" x14ac:dyDescent="0.25">
      <c r="A15" s="97" t="s">
        <v>112</v>
      </c>
      <c r="B15" s="98"/>
      <c r="C15" s="62"/>
      <c r="D15" s="41"/>
      <c r="E15" s="41"/>
      <c r="F15" s="42"/>
      <c r="G15" s="43"/>
      <c r="H15" s="44"/>
    </row>
    <row r="16" spans="1:8" s="18" customFormat="1" ht="18.600000000000001" customHeight="1" x14ac:dyDescent="0.2">
      <c r="A16" s="31">
        <v>1</v>
      </c>
      <c r="B16" s="60" t="s">
        <v>333</v>
      </c>
      <c r="C16" s="46">
        <v>20</v>
      </c>
      <c r="D16" s="39">
        <v>13</v>
      </c>
      <c r="E16" s="47">
        <f>D16*100/C16</f>
        <v>65</v>
      </c>
      <c r="F16" s="60" t="s">
        <v>149</v>
      </c>
      <c r="G16" s="61" t="s">
        <v>308</v>
      </c>
      <c r="H16" s="63"/>
    </row>
    <row r="17" spans="1:8" s="18" customFormat="1" ht="18.600000000000001" customHeight="1" x14ac:dyDescent="0.2">
      <c r="A17" s="31">
        <v>2</v>
      </c>
      <c r="B17" s="60" t="s">
        <v>419</v>
      </c>
      <c r="C17" s="46">
        <v>30</v>
      </c>
      <c r="D17" s="39">
        <v>20</v>
      </c>
      <c r="E17" s="47">
        <f>D17*100/C17</f>
        <v>66.666666666666671</v>
      </c>
      <c r="F17" s="60" t="s">
        <v>153</v>
      </c>
      <c r="G17" s="61" t="s">
        <v>308</v>
      </c>
      <c r="H17" s="63"/>
    </row>
    <row r="18" spans="1:8" s="18" customFormat="1" ht="18.600000000000001" customHeight="1" x14ac:dyDescent="0.2">
      <c r="A18" s="31">
        <v>3</v>
      </c>
      <c r="B18" s="60" t="s">
        <v>324</v>
      </c>
      <c r="C18" s="46">
        <v>27</v>
      </c>
      <c r="D18" s="39">
        <v>20</v>
      </c>
      <c r="E18" s="47">
        <f>D18*100/C18</f>
        <v>74.074074074074076</v>
      </c>
      <c r="F18" s="60" t="s">
        <v>113</v>
      </c>
      <c r="G18" s="61" t="s">
        <v>308</v>
      </c>
      <c r="H18" s="63"/>
    </row>
    <row r="19" spans="1:8" s="18" customFormat="1" ht="18.600000000000001" customHeight="1" x14ac:dyDescent="0.2">
      <c r="A19" s="31">
        <v>4</v>
      </c>
      <c r="B19" s="60" t="s">
        <v>75</v>
      </c>
      <c r="C19" s="46">
        <v>35</v>
      </c>
      <c r="D19" s="39">
        <v>25</v>
      </c>
      <c r="E19" s="47">
        <f>D19*100/C19</f>
        <v>71.428571428571431</v>
      </c>
      <c r="F19" s="60" t="s">
        <v>151</v>
      </c>
      <c r="G19" s="61" t="s">
        <v>308</v>
      </c>
      <c r="H19" s="63"/>
    </row>
    <row r="20" spans="1:8" s="18" customFormat="1" ht="18.600000000000001" customHeight="1" x14ac:dyDescent="0.2">
      <c r="A20" s="31">
        <v>5</v>
      </c>
      <c r="B20" s="60" t="s">
        <v>325</v>
      </c>
      <c r="C20" s="46">
        <v>51</v>
      </c>
      <c r="D20" s="39">
        <v>42</v>
      </c>
      <c r="E20" s="47">
        <f>D20*100/C20</f>
        <v>82.352941176470594</v>
      </c>
      <c r="F20" s="60" t="s">
        <v>420</v>
      </c>
      <c r="G20" s="61" t="s">
        <v>305</v>
      </c>
      <c r="H20" s="63"/>
    </row>
    <row r="21" spans="1:8" s="18" customFormat="1" ht="18.600000000000001" customHeight="1" x14ac:dyDescent="0.2">
      <c r="A21" s="31"/>
      <c r="B21" s="60"/>
      <c r="C21" s="46"/>
      <c r="D21" s="39"/>
      <c r="E21" s="47"/>
      <c r="F21" s="60" t="s">
        <v>420</v>
      </c>
      <c r="G21" s="61" t="s">
        <v>306</v>
      </c>
      <c r="H21" s="63"/>
    </row>
    <row r="22" spans="1:8" s="2" customFormat="1" ht="18.600000000000001" customHeight="1" x14ac:dyDescent="0.2">
      <c r="A22" s="44">
        <f>A20</f>
        <v>5</v>
      </c>
      <c r="B22" s="36" t="s">
        <v>124</v>
      </c>
      <c r="C22" s="40">
        <f>SUM(C16:C21)</f>
        <v>163</v>
      </c>
      <c r="D22" s="40">
        <f>SUM(D16:D21)</f>
        <v>120</v>
      </c>
      <c r="E22" s="48">
        <f>D22*100/C22</f>
        <v>73.619631901840492</v>
      </c>
      <c r="F22" s="39"/>
      <c r="G22" s="39"/>
      <c r="H22" s="59"/>
    </row>
    <row r="23" spans="1:8" s="18" customFormat="1" ht="18.600000000000001" customHeight="1" x14ac:dyDescent="0.2">
      <c r="A23" s="90" t="s">
        <v>130</v>
      </c>
      <c r="B23" s="91"/>
      <c r="C23" s="40"/>
      <c r="D23" s="39"/>
      <c r="E23" s="47"/>
      <c r="F23" s="39"/>
      <c r="G23" s="39"/>
      <c r="H23" s="59"/>
    </row>
    <row r="24" spans="1:8" s="2" customFormat="1" ht="18.600000000000001" customHeight="1" x14ac:dyDescent="0.2">
      <c r="A24" s="31">
        <v>1</v>
      </c>
      <c r="B24" s="60" t="s">
        <v>293</v>
      </c>
      <c r="C24" s="46">
        <v>25</v>
      </c>
      <c r="D24" s="39">
        <v>16</v>
      </c>
      <c r="E24" s="47">
        <f t="shared" ref="E24:E30" si="0">D24*100/C24</f>
        <v>64</v>
      </c>
      <c r="F24" s="60" t="s">
        <v>133</v>
      </c>
      <c r="G24" s="61" t="s">
        <v>310</v>
      </c>
      <c r="H24" s="63"/>
    </row>
    <row r="25" spans="1:8" s="2" customFormat="1" ht="18.600000000000001" customHeight="1" x14ac:dyDescent="0.2">
      <c r="A25" s="31">
        <v>2</v>
      </c>
      <c r="B25" s="60" t="s">
        <v>53</v>
      </c>
      <c r="C25" s="46">
        <v>22</v>
      </c>
      <c r="D25" s="39">
        <v>17</v>
      </c>
      <c r="E25" s="47">
        <f t="shared" si="0"/>
        <v>77.272727272727266</v>
      </c>
      <c r="F25" s="60" t="s">
        <v>392</v>
      </c>
      <c r="G25" s="61" t="s">
        <v>310</v>
      </c>
      <c r="H25" s="63"/>
    </row>
    <row r="26" spans="1:8" s="2" customFormat="1" ht="18.600000000000001" customHeight="1" x14ac:dyDescent="0.2">
      <c r="A26" s="31">
        <v>3</v>
      </c>
      <c r="B26" s="37" t="s">
        <v>421</v>
      </c>
      <c r="C26" s="46">
        <v>49</v>
      </c>
      <c r="D26" s="39">
        <v>36</v>
      </c>
      <c r="E26" s="47">
        <f t="shared" si="0"/>
        <v>73.469387755102048</v>
      </c>
      <c r="F26" s="60" t="s">
        <v>390</v>
      </c>
      <c r="G26" s="61" t="s">
        <v>306</v>
      </c>
      <c r="H26" s="63"/>
    </row>
    <row r="27" spans="1:8" s="2" customFormat="1" ht="18.600000000000001" customHeight="1" x14ac:dyDescent="0.2">
      <c r="A27" s="31">
        <v>4</v>
      </c>
      <c r="B27" s="60" t="s">
        <v>327</v>
      </c>
      <c r="C27" s="46">
        <v>29</v>
      </c>
      <c r="D27" s="39">
        <v>23</v>
      </c>
      <c r="E27" s="47">
        <f t="shared" si="0"/>
        <v>79.310344827586206</v>
      </c>
      <c r="F27" s="60" t="s">
        <v>326</v>
      </c>
      <c r="G27" s="61" t="s">
        <v>308</v>
      </c>
      <c r="H27" s="63"/>
    </row>
    <row r="28" spans="1:8" s="2" customFormat="1" ht="18.600000000000001" customHeight="1" x14ac:dyDescent="0.2">
      <c r="A28" s="31">
        <v>5</v>
      </c>
      <c r="B28" s="60" t="s">
        <v>78</v>
      </c>
      <c r="C28" s="46">
        <v>28</v>
      </c>
      <c r="D28" s="39">
        <v>26</v>
      </c>
      <c r="E28" s="47">
        <f t="shared" si="0"/>
        <v>92.857142857142861</v>
      </c>
      <c r="F28" s="60" t="s">
        <v>217</v>
      </c>
      <c r="G28" s="61" t="s">
        <v>310</v>
      </c>
      <c r="H28" s="63"/>
    </row>
    <row r="29" spans="1:8" s="2" customFormat="1" ht="18.600000000000001" customHeight="1" x14ac:dyDescent="0.2">
      <c r="A29" s="31">
        <v>6</v>
      </c>
      <c r="B29" s="60" t="s">
        <v>312</v>
      </c>
      <c r="C29" s="46">
        <v>48</v>
      </c>
      <c r="D29" s="39">
        <v>36</v>
      </c>
      <c r="E29" s="47">
        <f t="shared" si="0"/>
        <v>75</v>
      </c>
      <c r="F29" s="60" t="s">
        <v>390</v>
      </c>
      <c r="G29" s="61" t="s">
        <v>305</v>
      </c>
      <c r="H29" s="63"/>
    </row>
    <row r="30" spans="1:8" s="2" customFormat="1" ht="18.600000000000001" customHeight="1" x14ac:dyDescent="0.2">
      <c r="A30" s="44">
        <f>A29</f>
        <v>6</v>
      </c>
      <c r="B30" s="36" t="s">
        <v>124</v>
      </c>
      <c r="C30" s="40">
        <f>SUM(C24:C29)</f>
        <v>201</v>
      </c>
      <c r="D30" s="40">
        <f>SUM(D24:D29)</f>
        <v>154</v>
      </c>
      <c r="E30" s="48">
        <f t="shared" si="0"/>
        <v>76.616915422885569</v>
      </c>
      <c r="F30" s="40"/>
      <c r="G30" s="40"/>
      <c r="H30" s="59"/>
    </row>
    <row r="31" spans="1:8" s="18" customFormat="1" ht="18.600000000000001" customHeight="1" x14ac:dyDescent="0.2">
      <c r="A31" s="90" t="s">
        <v>157</v>
      </c>
      <c r="B31" s="91"/>
      <c r="C31" s="40"/>
      <c r="D31" s="39"/>
      <c r="E31" s="47"/>
      <c r="F31" s="39"/>
      <c r="G31" s="39"/>
      <c r="H31" s="59"/>
    </row>
    <row r="32" spans="1:8" s="18" customFormat="1" ht="18.600000000000001" customHeight="1" x14ac:dyDescent="0.2">
      <c r="A32" s="31">
        <v>1</v>
      </c>
      <c r="B32" s="60" t="s">
        <v>58</v>
      </c>
      <c r="C32" s="46">
        <v>53</v>
      </c>
      <c r="D32" s="39">
        <v>52</v>
      </c>
      <c r="E32" s="47">
        <f t="shared" ref="E32:E35" si="1">D32*100/C32</f>
        <v>98.113207547169807</v>
      </c>
      <c r="F32" s="60" t="s">
        <v>250</v>
      </c>
      <c r="G32" s="61" t="s">
        <v>310</v>
      </c>
      <c r="H32" s="64"/>
    </row>
    <row r="33" spans="1:8" s="18" customFormat="1" ht="18.600000000000001" customHeight="1" x14ac:dyDescent="0.2">
      <c r="A33" s="31">
        <v>2</v>
      </c>
      <c r="B33" s="60" t="s">
        <v>328</v>
      </c>
      <c r="C33" s="46">
        <v>38</v>
      </c>
      <c r="D33" s="39">
        <v>29</v>
      </c>
      <c r="E33" s="47">
        <f t="shared" si="1"/>
        <v>76.315789473684205</v>
      </c>
      <c r="F33" s="60" t="s">
        <v>160</v>
      </c>
      <c r="G33" s="61" t="s">
        <v>318</v>
      </c>
      <c r="H33" s="64"/>
    </row>
    <row r="34" spans="1:8" s="18" customFormat="1" ht="18.600000000000001" customHeight="1" x14ac:dyDescent="0.2">
      <c r="A34" s="31"/>
      <c r="B34" s="60"/>
      <c r="C34" s="46"/>
      <c r="D34" s="39"/>
      <c r="E34" s="47"/>
      <c r="F34" s="60" t="s">
        <v>160</v>
      </c>
      <c r="G34" s="61" t="s">
        <v>311</v>
      </c>
      <c r="H34" s="64"/>
    </row>
    <row r="35" spans="1:8" s="18" customFormat="1" ht="18.600000000000001" customHeight="1" x14ac:dyDescent="0.2">
      <c r="A35" s="31">
        <v>3</v>
      </c>
      <c r="B35" s="60" t="s">
        <v>307</v>
      </c>
      <c r="C35" s="46">
        <v>40</v>
      </c>
      <c r="D35" s="39">
        <v>21</v>
      </c>
      <c r="E35" s="47">
        <f t="shared" si="1"/>
        <v>52.5</v>
      </c>
      <c r="F35" s="60" t="s">
        <v>332</v>
      </c>
      <c r="G35" s="61" t="s">
        <v>310</v>
      </c>
      <c r="H35" s="64"/>
    </row>
    <row r="36" spans="1:8" s="2" customFormat="1" ht="18.600000000000001" customHeight="1" x14ac:dyDescent="0.2">
      <c r="A36" s="44">
        <f>A35</f>
        <v>3</v>
      </c>
      <c r="B36" s="36" t="s">
        <v>124</v>
      </c>
      <c r="C36" s="40">
        <f>SUM(C32:C35)</f>
        <v>131</v>
      </c>
      <c r="D36" s="40">
        <f>SUM(D32:D35)</f>
        <v>102</v>
      </c>
      <c r="E36" s="48">
        <f t="shared" ref="E36" si="2">D36*100/C36</f>
        <v>77.862595419847324</v>
      </c>
      <c r="F36" s="40"/>
      <c r="G36" s="40"/>
      <c r="H36" s="59"/>
    </row>
    <row r="37" spans="1:8" s="18" customFormat="1" ht="18.600000000000001" customHeight="1" x14ac:dyDescent="0.2">
      <c r="A37" s="90" t="s">
        <v>139</v>
      </c>
      <c r="B37" s="91"/>
      <c r="C37" s="40"/>
      <c r="D37" s="39"/>
      <c r="E37" s="47"/>
      <c r="F37" s="39"/>
      <c r="G37" s="39"/>
      <c r="H37" s="59"/>
    </row>
    <row r="38" spans="1:8" s="2" customFormat="1" ht="18.600000000000001" customHeight="1" x14ac:dyDescent="0.2">
      <c r="A38" s="31">
        <v>1</v>
      </c>
      <c r="B38" s="60" t="s">
        <v>322</v>
      </c>
      <c r="C38" s="46">
        <v>18</v>
      </c>
      <c r="D38" s="39">
        <v>17</v>
      </c>
      <c r="E38" s="47">
        <f>D38*100/C38</f>
        <v>94.444444444444443</v>
      </c>
      <c r="F38" s="60" t="s">
        <v>200</v>
      </c>
      <c r="G38" s="61" t="s">
        <v>310</v>
      </c>
      <c r="H38" s="59"/>
    </row>
    <row r="39" spans="1:8" s="2" customFormat="1" ht="18.600000000000001" customHeight="1" x14ac:dyDescent="0.2">
      <c r="A39" s="31">
        <v>2</v>
      </c>
      <c r="B39" s="60" t="s">
        <v>321</v>
      </c>
      <c r="C39" s="46">
        <v>15</v>
      </c>
      <c r="D39" s="39">
        <v>13</v>
      </c>
      <c r="E39" s="47">
        <f>D39*100/C39</f>
        <v>86.666666666666671</v>
      </c>
      <c r="F39" s="60" t="s">
        <v>140</v>
      </c>
      <c r="G39" s="61" t="s">
        <v>318</v>
      </c>
      <c r="H39" s="59"/>
    </row>
    <row r="40" spans="1:8" s="2" customFormat="1" ht="18.600000000000001" customHeight="1" x14ac:dyDescent="0.2">
      <c r="A40" s="31"/>
      <c r="B40" s="60"/>
      <c r="C40" s="46"/>
      <c r="D40" s="39"/>
      <c r="E40" s="47"/>
      <c r="F40" s="60" t="s">
        <v>140</v>
      </c>
      <c r="G40" s="61" t="s">
        <v>319</v>
      </c>
      <c r="H40" s="59"/>
    </row>
    <row r="41" spans="1:8" s="2" customFormat="1" ht="18.600000000000001" customHeight="1" x14ac:dyDescent="0.2">
      <c r="A41" s="31"/>
      <c r="B41" s="60"/>
      <c r="C41" s="46"/>
      <c r="D41" s="39"/>
      <c r="E41" s="47"/>
      <c r="F41" s="60" t="s">
        <v>140</v>
      </c>
      <c r="G41" s="61" t="s">
        <v>320</v>
      </c>
      <c r="H41" s="59"/>
    </row>
    <row r="42" spans="1:8" s="2" customFormat="1" ht="18.600000000000001" customHeight="1" x14ac:dyDescent="0.2">
      <c r="A42" s="44">
        <f>A39</f>
        <v>2</v>
      </c>
      <c r="B42" s="36" t="s">
        <v>124</v>
      </c>
      <c r="C42" s="40">
        <f>SUM(C38:C41)</f>
        <v>33</v>
      </c>
      <c r="D42" s="40">
        <f>SUM(D38:D41)</f>
        <v>30</v>
      </c>
      <c r="E42" s="48">
        <f>D42*100/C42</f>
        <v>90.909090909090907</v>
      </c>
      <c r="F42" s="40"/>
      <c r="G42" s="40"/>
      <c r="H42" s="59"/>
    </row>
    <row r="43" spans="1:8" s="18" customFormat="1" ht="20.100000000000001" customHeight="1" x14ac:dyDescent="0.2">
      <c r="A43" s="90" t="s">
        <v>179</v>
      </c>
      <c r="B43" s="91"/>
      <c r="C43" s="40"/>
      <c r="D43" s="39"/>
      <c r="E43" s="47"/>
      <c r="F43" s="39"/>
      <c r="G43" s="39"/>
      <c r="H43" s="59"/>
    </row>
    <row r="44" spans="1:8" s="117" customFormat="1" ht="20.100000000000001" customHeight="1" x14ac:dyDescent="0.2">
      <c r="A44" s="75">
        <v>1</v>
      </c>
      <c r="B44" s="112" t="s">
        <v>107</v>
      </c>
      <c r="C44" s="113">
        <v>254</v>
      </c>
      <c r="D44" s="75">
        <v>142</v>
      </c>
      <c r="E44" s="114">
        <f>D44*100/C44</f>
        <v>55.905511811023622</v>
      </c>
      <c r="F44" s="112" t="s">
        <v>299</v>
      </c>
      <c r="G44" s="115" t="s">
        <v>422</v>
      </c>
      <c r="H44" s="116" t="s">
        <v>300</v>
      </c>
    </row>
    <row r="45" spans="1:8" s="117" customFormat="1" ht="20.100000000000001" customHeight="1" x14ac:dyDescent="0.2">
      <c r="A45" s="75">
        <v>2</v>
      </c>
      <c r="B45" s="112" t="s">
        <v>45</v>
      </c>
      <c r="C45" s="113">
        <v>66</v>
      </c>
      <c r="D45" s="75">
        <v>53</v>
      </c>
      <c r="E45" s="114">
        <f>D45*100/C45</f>
        <v>80.303030303030297</v>
      </c>
      <c r="F45" s="112" t="s">
        <v>387</v>
      </c>
      <c r="G45" s="115" t="s">
        <v>318</v>
      </c>
      <c r="H45" s="116" t="s">
        <v>300</v>
      </c>
    </row>
    <row r="46" spans="1:8" s="2" customFormat="1" ht="20.100000000000001" customHeight="1" x14ac:dyDescent="0.2">
      <c r="A46" s="44">
        <f>A45</f>
        <v>2</v>
      </c>
      <c r="B46" s="36" t="s">
        <v>124</v>
      </c>
      <c r="C46" s="40">
        <f>SUM(C44:C45)</f>
        <v>320</v>
      </c>
      <c r="D46" s="40">
        <f>SUM(D44:D45)</f>
        <v>195</v>
      </c>
      <c r="E46" s="48">
        <f t="shared" ref="E46" si="3">D46*100/C46</f>
        <v>60.9375</v>
      </c>
      <c r="F46" s="40"/>
      <c r="G46" s="40"/>
      <c r="H46" s="59"/>
    </row>
    <row r="47" spans="1:8" s="18" customFormat="1" ht="20.100000000000001" customHeight="1" x14ac:dyDescent="0.2">
      <c r="A47" s="90" t="s">
        <v>205</v>
      </c>
      <c r="B47" s="91"/>
      <c r="C47" s="40"/>
      <c r="D47" s="39"/>
      <c r="E47" s="47"/>
      <c r="F47" s="39"/>
      <c r="G47" s="39"/>
      <c r="H47" s="59"/>
    </row>
    <row r="48" spans="1:8" s="2" customFormat="1" ht="20.100000000000001" customHeight="1" x14ac:dyDescent="0.2">
      <c r="A48" s="31">
        <v>1</v>
      </c>
      <c r="B48" s="60" t="s">
        <v>423</v>
      </c>
      <c r="C48" s="46">
        <v>57</v>
      </c>
      <c r="D48" s="39">
        <v>49</v>
      </c>
      <c r="E48" s="47">
        <f t="shared" ref="E48:E51" si="4">D48*100/C48</f>
        <v>85.964912280701753</v>
      </c>
      <c r="F48" s="60" t="s">
        <v>334</v>
      </c>
      <c r="G48" s="61" t="s">
        <v>310</v>
      </c>
      <c r="H48" s="59"/>
    </row>
    <row r="49" spans="1:8" s="2" customFormat="1" ht="20.100000000000001" customHeight="1" x14ac:dyDescent="0.2">
      <c r="A49" s="31">
        <v>2</v>
      </c>
      <c r="B49" s="60" t="s">
        <v>424</v>
      </c>
      <c r="C49" s="46">
        <v>56</v>
      </c>
      <c r="D49" s="39">
        <v>46</v>
      </c>
      <c r="E49" s="47">
        <f t="shared" si="4"/>
        <v>82.142857142857139</v>
      </c>
      <c r="F49" s="60" t="s">
        <v>352</v>
      </c>
      <c r="G49" s="61" t="s">
        <v>310</v>
      </c>
      <c r="H49" s="59"/>
    </row>
    <row r="50" spans="1:8" s="2" customFormat="1" ht="20.100000000000001" customHeight="1" x14ac:dyDescent="0.2">
      <c r="A50" s="31">
        <v>3</v>
      </c>
      <c r="B50" s="60" t="s">
        <v>425</v>
      </c>
      <c r="C50" s="46">
        <v>62</v>
      </c>
      <c r="D50" s="39">
        <v>58</v>
      </c>
      <c r="E50" s="47">
        <f t="shared" si="4"/>
        <v>93.548387096774192</v>
      </c>
      <c r="F50" s="60" t="s">
        <v>314</v>
      </c>
      <c r="G50" s="61" t="s">
        <v>310</v>
      </c>
      <c r="H50" s="59"/>
    </row>
    <row r="51" spans="1:8" s="2" customFormat="1" ht="20.100000000000001" customHeight="1" x14ac:dyDescent="0.2">
      <c r="A51" s="31">
        <v>4</v>
      </c>
      <c r="B51" s="60" t="s">
        <v>426</v>
      </c>
      <c r="C51" s="46">
        <v>43</v>
      </c>
      <c r="D51" s="39">
        <v>43</v>
      </c>
      <c r="E51" s="47">
        <f t="shared" si="4"/>
        <v>100</v>
      </c>
      <c r="F51" s="60" t="s">
        <v>313</v>
      </c>
      <c r="G51" s="61" t="s">
        <v>310</v>
      </c>
      <c r="H51" s="59"/>
    </row>
    <row r="52" spans="1:8" s="2" customFormat="1" ht="24.95" customHeight="1" x14ac:dyDescent="0.2">
      <c r="A52" s="44">
        <f>A51</f>
        <v>4</v>
      </c>
      <c r="B52" s="36" t="s">
        <v>124</v>
      </c>
      <c r="C52" s="40">
        <f>SUM(C48:C51)</f>
        <v>218</v>
      </c>
      <c r="D52" s="40">
        <f>SUM(D48:D51)</f>
        <v>196</v>
      </c>
      <c r="E52" s="48">
        <f>D52*100/C52</f>
        <v>89.908256880733944</v>
      </c>
      <c r="F52" s="40"/>
      <c r="G52" s="40"/>
      <c r="H52" s="59"/>
    </row>
    <row r="53" spans="1:8" s="2" customFormat="1" ht="24.95" customHeight="1" x14ac:dyDescent="0.2">
      <c r="A53" s="44">
        <f>SUM(A14,A22,A30,A36,A42,A46,A52)</f>
        <v>24</v>
      </c>
      <c r="B53" s="45" t="s">
        <v>219</v>
      </c>
      <c r="C53" s="40">
        <f>SUM(C22,C14,C30,C42,C46,C36,C52)</f>
        <v>1143</v>
      </c>
      <c r="D53" s="40">
        <f>SUM(D22,D14,D30,D42,D46,D36,D52)</f>
        <v>862</v>
      </c>
      <c r="E53" s="48">
        <f>D53*100/C53</f>
        <v>75.415573053368334</v>
      </c>
      <c r="F53" s="40"/>
      <c r="G53" s="40"/>
      <c r="H53" s="59"/>
    </row>
    <row r="54" spans="1:8" ht="15" customHeight="1" x14ac:dyDescent="0.25">
      <c r="A54" s="20"/>
      <c r="B54" s="1"/>
      <c r="C54" s="19"/>
      <c r="D54" s="1"/>
      <c r="E54" s="1"/>
      <c r="F54" s="1"/>
      <c r="G54" s="1"/>
      <c r="H54" s="1"/>
    </row>
    <row r="55" spans="1:8" ht="18.75" customHeight="1" x14ac:dyDescent="0.25">
      <c r="A55" s="94" t="s">
        <v>111</v>
      </c>
      <c r="B55" s="94"/>
      <c r="C55" s="94"/>
      <c r="D55" s="94"/>
      <c r="E55" s="94"/>
      <c r="F55" s="94"/>
      <c r="G55" s="94"/>
      <c r="H55" s="94"/>
    </row>
    <row r="56" spans="1:8" ht="17.100000000000001" customHeight="1" x14ac:dyDescent="0.25">
      <c r="A56" s="20"/>
      <c r="C56" s="19"/>
      <c r="D56" s="1"/>
      <c r="E56" s="93" t="s">
        <v>336</v>
      </c>
      <c r="F56" s="93"/>
      <c r="G56" s="93"/>
      <c r="H56" s="93"/>
    </row>
    <row r="57" spans="1:8" ht="17.100000000000001" customHeight="1" x14ac:dyDescent="0.25">
      <c r="A57" s="20"/>
      <c r="B57" s="26"/>
      <c r="C57" s="19"/>
      <c r="D57" s="1"/>
      <c r="E57" s="88" t="s">
        <v>440</v>
      </c>
      <c r="F57" s="88"/>
      <c r="G57" s="88"/>
      <c r="H57" s="88"/>
    </row>
    <row r="58" spans="1:8" ht="17.100000000000001" customHeight="1" x14ac:dyDescent="0.25">
      <c r="C58" s="21"/>
    </row>
    <row r="59" spans="1:8" ht="17.100000000000001" customHeight="1" x14ac:dyDescent="0.25"/>
    <row r="60" spans="1:8" ht="17.100000000000001" customHeight="1" x14ac:dyDescent="0.25">
      <c r="C60" s="28"/>
    </row>
    <row r="61" spans="1:8" ht="17.100000000000001" customHeight="1" x14ac:dyDescent="0.25">
      <c r="B61" s="25"/>
      <c r="C61" s="28"/>
    </row>
    <row r="62" spans="1:8" ht="17.100000000000001" customHeight="1" x14ac:dyDescent="0.25">
      <c r="B62" s="25"/>
      <c r="E62" s="88"/>
      <c r="F62" s="88"/>
      <c r="G62" s="88"/>
      <c r="H62" s="88"/>
    </row>
    <row r="63" spans="1:8" ht="18" customHeight="1" x14ac:dyDescent="0.25"/>
  </sheetData>
  <sortState ref="A44:H45">
    <sortCondition ref="A44:A45"/>
  </sortState>
  <mergeCells count="22">
    <mergeCell ref="E62:H62"/>
    <mergeCell ref="A15:B15"/>
    <mergeCell ref="A23:B23"/>
    <mergeCell ref="A31:B31"/>
    <mergeCell ref="A37:B37"/>
    <mergeCell ref="A43:B43"/>
    <mergeCell ref="A47:B47"/>
    <mergeCell ref="A55:H55"/>
    <mergeCell ref="E56:H56"/>
    <mergeCell ref="E57:H57"/>
    <mergeCell ref="A11:B11"/>
    <mergeCell ref="A1:D1"/>
    <mergeCell ref="E1:H1"/>
    <mergeCell ref="A2:D2"/>
    <mergeCell ref="E2:H2"/>
    <mergeCell ref="A3:D3"/>
    <mergeCell ref="E3:H3"/>
    <mergeCell ref="A4:D4"/>
    <mergeCell ref="A5:C5"/>
    <mergeCell ref="A6:H6"/>
    <mergeCell ref="A7:H7"/>
    <mergeCell ref="A8:H8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topLeftCell="A4" zoomScaleNormal="100" zoomScaleSheetLayoutView="100" workbookViewId="0">
      <selection activeCell="D23" sqref="D23:O23"/>
    </sheetView>
  </sheetViews>
  <sheetFormatPr defaultRowHeight="12.75" x14ac:dyDescent="0.2"/>
  <cols>
    <col min="1" max="1" width="6.7109375" style="1" customWidth="1"/>
    <col min="2" max="2" width="31.7109375" style="1" bestFit="1" customWidth="1"/>
    <col min="3" max="3" width="5.7109375" style="82" customWidth="1"/>
    <col min="4" max="4" width="8.5703125" style="1" bestFit="1" customWidth="1"/>
    <col min="5" max="6" width="7.7109375" style="1" customWidth="1"/>
    <col min="7" max="7" width="5.7109375" style="82" customWidth="1"/>
    <col min="8" max="8" width="8.5703125" style="1" bestFit="1" customWidth="1"/>
    <col min="9" max="10" width="7.7109375" style="1" customWidth="1"/>
    <col min="11" max="11" width="5.7109375" style="82" customWidth="1"/>
    <col min="12" max="12" width="8.5703125" style="1" bestFit="1" customWidth="1"/>
    <col min="13" max="14" width="7.7109375" style="1" customWidth="1"/>
    <col min="15" max="15" width="12.7109375" style="1" customWidth="1"/>
    <col min="16" max="16384" width="9.140625" style="1"/>
  </cols>
  <sheetData>
    <row r="1" spans="1:15" ht="17.100000000000001" customHeight="1" x14ac:dyDescent="0.25">
      <c r="A1" s="92" t="s">
        <v>28</v>
      </c>
      <c r="B1" s="92"/>
      <c r="C1" s="55"/>
      <c r="D1" s="88" t="s">
        <v>0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 ht="17.100000000000001" customHeight="1" x14ac:dyDescent="0.25">
      <c r="A2" s="92" t="s">
        <v>29</v>
      </c>
      <c r="B2" s="92"/>
      <c r="C2" s="55"/>
      <c r="D2" s="89" t="s">
        <v>1</v>
      </c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</row>
    <row r="3" spans="1:15" ht="17.100000000000001" customHeight="1" x14ac:dyDescent="0.25">
      <c r="A3" s="88" t="s">
        <v>220</v>
      </c>
      <c r="B3" s="88"/>
      <c r="C3" s="54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</row>
    <row r="4" spans="1:15" ht="17.100000000000001" customHeight="1" x14ac:dyDescent="0.25">
      <c r="A4" s="88" t="s">
        <v>221</v>
      </c>
      <c r="B4" s="88"/>
      <c r="C4" s="54"/>
      <c r="D4" s="7"/>
      <c r="E4" s="7"/>
      <c r="F4" s="7"/>
      <c r="G4" s="57"/>
      <c r="H4" s="57"/>
      <c r="I4" s="57"/>
      <c r="J4" s="57"/>
      <c r="K4" s="57"/>
      <c r="L4" s="57"/>
      <c r="M4" s="57"/>
      <c r="N4" s="57"/>
      <c r="O4" s="7"/>
    </row>
    <row r="5" spans="1:15" ht="17.100000000000001" customHeight="1" x14ac:dyDescent="0.25">
      <c r="A5" s="106" t="s">
        <v>5</v>
      </c>
      <c r="B5" s="106"/>
      <c r="C5" s="56"/>
    </row>
    <row r="6" spans="1:15" ht="21.75" customHeight="1" x14ac:dyDescent="0.3">
      <c r="A6" s="104" t="s">
        <v>437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</row>
    <row r="7" spans="1:15" s="2" customFormat="1" ht="20.100000000000001" customHeight="1" x14ac:dyDescent="0.2">
      <c r="A7" s="96" t="s">
        <v>302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</row>
    <row r="8" spans="1:15" s="2" customFormat="1" ht="20.100000000000001" customHeight="1" x14ac:dyDescent="0.2">
      <c r="A8" s="96" t="s">
        <v>438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</row>
    <row r="9" spans="1:15" s="2" customFormat="1" ht="13.5" customHeight="1" x14ac:dyDescent="0.2">
      <c r="A9" s="105"/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</row>
    <row r="10" spans="1:15" s="2" customFormat="1" ht="20.100000000000001" customHeight="1" x14ac:dyDescent="0.2">
      <c r="A10" s="99" t="s">
        <v>3</v>
      </c>
      <c r="B10" s="99" t="s">
        <v>4</v>
      </c>
      <c r="C10" s="108" t="s">
        <v>429</v>
      </c>
      <c r="D10" s="108"/>
      <c r="E10" s="108"/>
      <c r="F10" s="108"/>
      <c r="G10" s="109" t="s">
        <v>430</v>
      </c>
      <c r="H10" s="110"/>
      <c r="I10" s="110"/>
      <c r="J10" s="111"/>
      <c r="K10" s="109" t="s">
        <v>431</v>
      </c>
      <c r="L10" s="110"/>
      <c r="M10" s="110"/>
      <c r="N10" s="111"/>
      <c r="O10" s="6" t="s">
        <v>2</v>
      </c>
    </row>
    <row r="11" spans="1:15" s="2" customFormat="1" ht="67.5" customHeight="1" x14ac:dyDescent="0.2">
      <c r="A11" s="100"/>
      <c r="B11" s="100"/>
      <c r="C11" s="83" t="s">
        <v>432</v>
      </c>
      <c r="D11" s="84" t="s">
        <v>427</v>
      </c>
      <c r="E11" s="85" t="s">
        <v>428</v>
      </c>
      <c r="F11" s="85" t="s">
        <v>434</v>
      </c>
      <c r="G11" s="83" t="s">
        <v>432</v>
      </c>
      <c r="H11" s="8" t="s">
        <v>427</v>
      </c>
      <c r="I11" s="29" t="s">
        <v>428</v>
      </c>
      <c r="J11" s="85" t="s">
        <v>434</v>
      </c>
      <c r="K11" s="83" t="s">
        <v>432</v>
      </c>
      <c r="L11" s="8" t="s">
        <v>427</v>
      </c>
      <c r="M11" s="29" t="s">
        <v>428</v>
      </c>
      <c r="N11" s="85" t="s">
        <v>434</v>
      </c>
      <c r="O11" s="6"/>
    </row>
    <row r="12" spans="1:15" s="2" customFormat="1" ht="18" customHeight="1" x14ac:dyDescent="0.2">
      <c r="A12" s="9">
        <v>1</v>
      </c>
      <c r="B12" s="10" t="s">
        <v>6</v>
      </c>
      <c r="C12" s="9">
        <f>BC_Sáng!A40</f>
        <v>16</v>
      </c>
      <c r="D12" s="9">
        <f>BC_Sáng!C40</f>
        <v>713</v>
      </c>
      <c r="E12" s="9">
        <f>BC_Sáng!D40</f>
        <v>517</v>
      </c>
      <c r="F12" s="47">
        <f>E12*100/D12</f>
        <v>72.510518934081347</v>
      </c>
      <c r="G12" s="9">
        <f>BC_Chiều!A37</f>
        <v>18</v>
      </c>
      <c r="H12" s="9">
        <f>BC_Chiều!C37</f>
        <v>766</v>
      </c>
      <c r="I12" s="9">
        <f>BC_Chiều!D37</f>
        <v>568</v>
      </c>
      <c r="J12" s="47">
        <f>I12*100/H12</f>
        <v>74.151436031331599</v>
      </c>
      <c r="K12" s="9">
        <f>BC_Tối!A14</f>
        <v>2</v>
      </c>
      <c r="L12" s="9">
        <f>BC_Tối!C14</f>
        <v>77</v>
      </c>
      <c r="M12" s="9">
        <f>BC_Tối!D14</f>
        <v>65</v>
      </c>
      <c r="N12" s="47">
        <f>M12*100/L12</f>
        <v>84.415584415584419</v>
      </c>
      <c r="O12" s="11"/>
    </row>
    <row r="13" spans="1:15" s="2" customFormat="1" ht="18" customHeight="1" x14ac:dyDescent="0.2">
      <c r="A13" s="9">
        <v>2</v>
      </c>
      <c r="B13" s="12" t="s">
        <v>8</v>
      </c>
      <c r="C13" s="9">
        <f>BC_Sáng!A62</f>
        <v>12</v>
      </c>
      <c r="D13" s="9">
        <f>BC_Sáng!C62</f>
        <v>547</v>
      </c>
      <c r="E13" s="9">
        <f>BC_Sáng!D62</f>
        <v>413</v>
      </c>
      <c r="F13" s="47">
        <f t="shared" ref="F13:F20" si="0">E13*100/D13</f>
        <v>75.502742230347351</v>
      </c>
      <c r="G13" s="9">
        <f>BC_Chiều!A47</f>
        <v>6</v>
      </c>
      <c r="H13" s="9">
        <f>BC_Chiều!C47</f>
        <v>189</v>
      </c>
      <c r="I13" s="9">
        <f>BC_Chiều!D47</f>
        <v>131</v>
      </c>
      <c r="J13" s="47">
        <f t="shared" ref="J13:J20" si="1">I13*100/H13</f>
        <v>69.312169312169317</v>
      </c>
      <c r="K13" s="9">
        <f>BC_Tối!A22</f>
        <v>5</v>
      </c>
      <c r="L13" s="9">
        <f>BC_Tối!C22</f>
        <v>163</v>
      </c>
      <c r="M13" s="9">
        <f>BC_Tối!D22</f>
        <v>120</v>
      </c>
      <c r="N13" s="47">
        <f t="shared" ref="N13:N21" si="2">M13*100/L13</f>
        <v>73.619631901840492</v>
      </c>
      <c r="O13" s="13"/>
    </row>
    <row r="14" spans="1:15" s="2" customFormat="1" ht="18" customHeight="1" x14ac:dyDescent="0.2">
      <c r="A14" s="9">
        <v>3</v>
      </c>
      <c r="B14" s="12" t="s">
        <v>9</v>
      </c>
      <c r="C14" s="9">
        <f>BC_Sáng!A96</f>
        <v>19</v>
      </c>
      <c r="D14" s="9">
        <f>BC_Sáng!C96</f>
        <v>1076</v>
      </c>
      <c r="E14" s="9">
        <f>BC_Sáng!D96</f>
        <v>800</v>
      </c>
      <c r="F14" s="47">
        <f t="shared" si="0"/>
        <v>74.34944237918215</v>
      </c>
      <c r="G14" s="9">
        <f>BC_Chiều!A85</f>
        <v>22</v>
      </c>
      <c r="H14" s="9">
        <f>BC_Chiều!C85</f>
        <v>831</v>
      </c>
      <c r="I14" s="9">
        <f>BC_Chiều!D85</f>
        <v>599</v>
      </c>
      <c r="J14" s="47">
        <f t="shared" si="1"/>
        <v>72.081829121540309</v>
      </c>
      <c r="K14" s="9">
        <f>BC_Tối!A30</f>
        <v>6</v>
      </c>
      <c r="L14" s="9">
        <f>BC_Tối!C30</f>
        <v>201</v>
      </c>
      <c r="M14" s="9">
        <f>BC_Tối!D30</f>
        <v>154</v>
      </c>
      <c r="N14" s="47">
        <f t="shared" si="2"/>
        <v>76.616915422885569</v>
      </c>
      <c r="O14" s="11"/>
    </row>
    <row r="15" spans="1:15" s="2" customFormat="1" ht="18" customHeight="1" x14ac:dyDescent="0.2">
      <c r="A15" s="9">
        <v>4</v>
      </c>
      <c r="B15" s="12" t="s">
        <v>10</v>
      </c>
      <c r="C15" s="9">
        <f>BC_Sáng!A133</f>
        <v>16</v>
      </c>
      <c r="D15" s="9">
        <f>BC_Sáng!C133</f>
        <v>1025</v>
      </c>
      <c r="E15" s="9">
        <f>BC_Sáng!D133</f>
        <v>741</v>
      </c>
      <c r="F15" s="47">
        <f t="shared" si="0"/>
        <v>72.292682926829272</v>
      </c>
      <c r="G15" s="9">
        <f>BC_Chiều!A138</f>
        <v>22</v>
      </c>
      <c r="H15" s="9">
        <f>BC_Chiều!C138</f>
        <v>985</v>
      </c>
      <c r="I15" s="9">
        <f>BC_Chiều!D138</f>
        <v>773</v>
      </c>
      <c r="J15" s="47">
        <f t="shared" si="1"/>
        <v>78.477157360406096</v>
      </c>
      <c r="K15" s="9">
        <f>BC_Tối!A36</f>
        <v>3</v>
      </c>
      <c r="L15" s="9">
        <f>BC_Tối!C36</f>
        <v>131</v>
      </c>
      <c r="M15" s="9">
        <f>BC_Tối!D36</f>
        <v>102</v>
      </c>
      <c r="N15" s="47">
        <f t="shared" si="2"/>
        <v>77.862595419847324</v>
      </c>
      <c r="O15" s="11"/>
    </row>
    <row r="16" spans="1:15" s="2" customFormat="1" ht="18" customHeight="1" x14ac:dyDescent="0.2">
      <c r="A16" s="9">
        <v>5</v>
      </c>
      <c r="B16" s="12" t="s">
        <v>11</v>
      </c>
      <c r="C16" s="9">
        <f>BC_Sáng!A158</f>
        <v>10</v>
      </c>
      <c r="D16" s="9">
        <f>BC_Sáng!C158</f>
        <v>723</v>
      </c>
      <c r="E16" s="9">
        <f>BC_Sáng!D158</f>
        <v>476</v>
      </c>
      <c r="F16" s="47">
        <f t="shared" si="0"/>
        <v>65.836791147994461</v>
      </c>
      <c r="G16" s="9">
        <f>BC_Chiều!A152</f>
        <v>7</v>
      </c>
      <c r="H16" s="9">
        <f>BC_Chiều!C152</f>
        <v>613</v>
      </c>
      <c r="I16" s="9">
        <f>BC_Chiều!D152</f>
        <v>381</v>
      </c>
      <c r="J16" s="47">
        <f t="shared" si="1"/>
        <v>62.153344208809138</v>
      </c>
      <c r="K16" s="9">
        <f>BC_Tối!A42</f>
        <v>2</v>
      </c>
      <c r="L16" s="9">
        <f>BC_Tối!C42</f>
        <v>33</v>
      </c>
      <c r="M16" s="9">
        <f>BC_Tối!D42</f>
        <v>30</v>
      </c>
      <c r="N16" s="47">
        <f t="shared" si="2"/>
        <v>90.909090909090907</v>
      </c>
      <c r="O16" s="11"/>
    </row>
    <row r="17" spans="1:16" s="2" customFormat="1" ht="18" customHeight="1" x14ac:dyDescent="0.2">
      <c r="A17" s="9">
        <v>6</v>
      </c>
      <c r="B17" s="12" t="s">
        <v>35</v>
      </c>
      <c r="C17" s="9">
        <f>BC_Sáng!A165</f>
        <v>3</v>
      </c>
      <c r="D17" s="9">
        <f>BC_Sáng!C165</f>
        <v>120</v>
      </c>
      <c r="E17" s="9">
        <f>BC_Sáng!D165</f>
        <v>73</v>
      </c>
      <c r="F17" s="47">
        <f t="shared" si="0"/>
        <v>60.833333333333336</v>
      </c>
      <c r="G17" s="9">
        <v>0</v>
      </c>
      <c r="H17" s="9">
        <v>0</v>
      </c>
      <c r="I17" s="9">
        <v>0</v>
      </c>
      <c r="J17" s="47">
        <v>0</v>
      </c>
      <c r="K17" s="9">
        <f>BC_Sáng!I45</f>
        <v>0</v>
      </c>
      <c r="L17" s="9">
        <v>0</v>
      </c>
      <c r="M17" s="9">
        <v>0</v>
      </c>
      <c r="N17" s="47">
        <v>0</v>
      </c>
      <c r="O17" s="11"/>
    </row>
    <row r="18" spans="1:16" s="2" customFormat="1" ht="18" customHeight="1" x14ac:dyDescent="0.2">
      <c r="A18" s="9">
        <v>7</v>
      </c>
      <c r="B18" s="12" t="s">
        <v>7</v>
      </c>
      <c r="C18" s="9">
        <f>BC_Sáng!A178</f>
        <v>8</v>
      </c>
      <c r="D18" s="9">
        <f>BC_Sáng!C178</f>
        <v>395</v>
      </c>
      <c r="E18" s="9">
        <f>BC_Sáng!D178</f>
        <v>281</v>
      </c>
      <c r="F18" s="47">
        <f t="shared" si="0"/>
        <v>71.139240506329116</v>
      </c>
      <c r="G18" s="9">
        <f>BC_Chiều!A171</f>
        <v>11</v>
      </c>
      <c r="H18" s="9">
        <f>BC_Chiều!C171</f>
        <v>453</v>
      </c>
      <c r="I18" s="9">
        <f>BC_Chiều!D171</f>
        <v>354</v>
      </c>
      <c r="J18" s="47">
        <f t="shared" si="1"/>
        <v>78.145695364238406</v>
      </c>
      <c r="K18" s="9">
        <f>BC_Sáng!I46</f>
        <v>0</v>
      </c>
      <c r="L18" s="9">
        <v>0</v>
      </c>
      <c r="M18" s="9">
        <v>0</v>
      </c>
      <c r="N18" s="47">
        <v>0</v>
      </c>
      <c r="O18" s="11"/>
    </row>
    <row r="19" spans="1:16" s="2" customFormat="1" ht="18" customHeight="1" x14ac:dyDescent="0.2">
      <c r="A19" s="9">
        <v>8</v>
      </c>
      <c r="B19" s="12" t="s">
        <v>14</v>
      </c>
      <c r="C19" s="9">
        <f>BC_Sáng!A184</f>
        <v>2</v>
      </c>
      <c r="D19" s="9">
        <f>BC_Sáng!C184</f>
        <v>87</v>
      </c>
      <c r="E19" s="9">
        <f>BC_Sáng!D184</f>
        <v>74</v>
      </c>
      <c r="F19" s="47">
        <f t="shared" si="0"/>
        <v>85.05747126436782</v>
      </c>
      <c r="G19" s="9">
        <f>BC_Chiều!A178</f>
        <v>3</v>
      </c>
      <c r="H19" s="9">
        <f>BC_Chiều!C178</f>
        <v>118</v>
      </c>
      <c r="I19" s="9">
        <f>BC_Chiều!D178</f>
        <v>105</v>
      </c>
      <c r="J19" s="47">
        <f t="shared" si="1"/>
        <v>88.983050847457633</v>
      </c>
      <c r="K19" s="9">
        <f>BC_Tối!A46</f>
        <v>2</v>
      </c>
      <c r="L19" s="9">
        <f>BC_Tối!C46</f>
        <v>320</v>
      </c>
      <c r="M19" s="9">
        <f>BC_Tối!D46</f>
        <v>195</v>
      </c>
      <c r="N19" s="47">
        <f t="shared" si="2"/>
        <v>60.9375</v>
      </c>
      <c r="O19" s="11"/>
    </row>
    <row r="20" spans="1:16" s="2" customFormat="1" ht="18" customHeight="1" x14ac:dyDescent="0.2">
      <c r="A20" s="9">
        <v>9</v>
      </c>
      <c r="B20" s="10" t="s">
        <v>65</v>
      </c>
      <c r="C20" s="9">
        <f>BC_Sáng!A198</f>
        <v>8</v>
      </c>
      <c r="D20" s="9">
        <f>BC_Sáng!C198</f>
        <v>445</v>
      </c>
      <c r="E20" s="9">
        <f>BC_Sáng!D198</f>
        <v>319</v>
      </c>
      <c r="F20" s="47">
        <f t="shared" si="0"/>
        <v>71.68539325842697</v>
      </c>
      <c r="G20" s="9">
        <f>BC_Chiều!A185</f>
        <v>2</v>
      </c>
      <c r="H20" s="9">
        <f>BC_Chiều!C185</f>
        <v>134</v>
      </c>
      <c r="I20" s="9">
        <f>BC_Chiều!D185</f>
        <v>112</v>
      </c>
      <c r="J20" s="47">
        <f t="shared" si="1"/>
        <v>83.582089552238813</v>
      </c>
      <c r="K20" s="9">
        <f>BC_Tối!A52</f>
        <v>4</v>
      </c>
      <c r="L20" s="9">
        <f>BC_Tối!C52</f>
        <v>218</v>
      </c>
      <c r="M20" s="9">
        <f>BC_Tối!D52</f>
        <v>196</v>
      </c>
      <c r="N20" s="47">
        <f t="shared" si="2"/>
        <v>89.908256880733944</v>
      </c>
      <c r="O20" s="11"/>
    </row>
    <row r="21" spans="1:16" s="2" customFormat="1" ht="18" customHeight="1" x14ac:dyDescent="0.2">
      <c r="A21" s="3"/>
      <c r="B21" s="3" t="s">
        <v>17</v>
      </c>
      <c r="C21" s="35">
        <f>SUM(C12:C20)</f>
        <v>94</v>
      </c>
      <c r="D21" s="3">
        <f>SUM(D12:D20)</f>
        <v>5131</v>
      </c>
      <c r="E21" s="35">
        <f>SUM(E12:E20)</f>
        <v>3694</v>
      </c>
      <c r="F21" s="48">
        <f>E21*100/D21</f>
        <v>71.993763398947578</v>
      </c>
      <c r="G21" s="35">
        <f>SUM(G12:G20)</f>
        <v>91</v>
      </c>
      <c r="H21" s="35">
        <f>SUM(H12:H20)</f>
        <v>4089</v>
      </c>
      <c r="I21" s="35">
        <f>SUM(I12:I20)</f>
        <v>3023</v>
      </c>
      <c r="J21" s="48">
        <f>I21*100/H21</f>
        <v>73.930056248471516</v>
      </c>
      <c r="K21" s="35">
        <f>SUM(K12:K20)</f>
        <v>24</v>
      </c>
      <c r="L21" s="35">
        <f>SUM(L12:L20)</f>
        <v>1143</v>
      </c>
      <c r="M21" s="35">
        <f>SUM(M12:M20)</f>
        <v>862</v>
      </c>
      <c r="N21" s="48">
        <f t="shared" si="2"/>
        <v>75.415573053368334</v>
      </c>
      <c r="O21" s="4"/>
    </row>
    <row r="22" spans="1:16" s="2" customFormat="1" ht="20.25" customHeight="1" x14ac:dyDescent="0.25">
      <c r="A22" s="5"/>
      <c r="B22" s="101" t="s">
        <v>433</v>
      </c>
      <c r="C22" s="101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</row>
    <row r="23" spans="1:16" s="2" customFormat="1" ht="18" customHeight="1" x14ac:dyDescent="0.25">
      <c r="C23" s="81"/>
      <c r="D23" s="93" t="s">
        <v>336</v>
      </c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24"/>
    </row>
    <row r="24" spans="1:16" s="2" customFormat="1" ht="18" customHeight="1" x14ac:dyDescent="0.25">
      <c r="C24" s="81"/>
      <c r="D24" s="88" t="s">
        <v>439</v>
      </c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23"/>
    </row>
    <row r="25" spans="1:16" s="2" customFormat="1" ht="15.95" customHeight="1" x14ac:dyDescent="0.2">
      <c r="C25" s="81"/>
      <c r="G25" s="81"/>
      <c r="K25" s="81"/>
    </row>
    <row r="26" spans="1:16" s="2" customFormat="1" ht="15.95" customHeight="1" x14ac:dyDescent="0.2">
      <c r="C26" s="81"/>
      <c r="G26" s="81"/>
      <c r="K26" s="81"/>
    </row>
    <row r="27" spans="1:16" s="2" customFormat="1" ht="15.95" customHeight="1" x14ac:dyDescent="0.2">
      <c r="C27" s="81"/>
      <c r="G27" s="81"/>
      <c r="K27" s="81"/>
    </row>
    <row r="28" spans="1:16" s="2" customFormat="1" ht="15.95" customHeight="1" x14ac:dyDescent="0.2">
      <c r="C28" s="81"/>
      <c r="G28" s="81"/>
      <c r="K28" s="81"/>
    </row>
    <row r="29" spans="1:16" s="2" customFormat="1" ht="18" customHeight="1" x14ac:dyDescent="0.2">
      <c r="C29" s="81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</row>
    <row r="30" spans="1:16" s="2" customFormat="1" ht="20.100000000000001" customHeight="1" x14ac:dyDescent="0.2">
      <c r="C30" s="81"/>
      <c r="G30" s="81"/>
      <c r="K30" s="81"/>
    </row>
    <row r="31" spans="1:16" s="2" customFormat="1" ht="20.100000000000001" customHeight="1" x14ac:dyDescent="0.2">
      <c r="C31" s="81"/>
      <c r="G31" s="81"/>
      <c r="K31" s="81"/>
    </row>
    <row r="32" spans="1:16" s="2" customFormat="1" ht="20.100000000000001" customHeight="1" x14ac:dyDescent="0.2">
      <c r="C32" s="81"/>
      <c r="G32" s="81"/>
      <c r="K32" s="81"/>
    </row>
    <row r="33" spans="3:11" s="2" customFormat="1" ht="20.100000000000001" customHeight="1" x14ac:dyDescent="0.2">
      <c r="C33" s="81"/>
      <c r="G33" s="81"/>
      <c r="K33" s="81"/>
    </row>
    <row r="34" spans="3:11" s="2" customFormat="1" ht="20.100000000000001" customHeight="1" x14ac:dyDescent="0.2">
      <c r="C34" s="81"/>
      <c r="G34" s="81"/>
      <c r="K34" s="81"/>
    </row>
    <row r="35" spans="3:11" s="2" customFormat="1" x14ac:dyDescent="0.2">
      <c r="C35" s="81"/>
      <c r="G35" s="81"/>
      <c r="K35" s="81"/>
    </row>
    <row r="36" spans="3:11" s="2" customFormat="1" x14ac:dyDescent="0.2">
      <c r="C36" s="81"/>
      <c r="G36" s="81"/>
      <c r="K36" s="81"/>
    </row>
    <row r="37" spans="3:11" s="2" customFormat="1" x14ac:dyDescent="0.2">
      <c r="C37" s="81"/>
      <c r="G37" s="81"/>
      <c r="K37" s="81"/>
    </row>
    <row r="38" spans="3:11" s="2" customFormat="1" x14ac:dyDescent="0.2">
      <c r="C38" s="81"/>
      <c r="G38" s="81"/>
      <c r="K38" s="81"/>
    </row>
    <row r="39" spans="3:11" s="2" customFormat="1" x14ac:dyDescent="0.2">
      <c r="C39" s="81"/>
      <c r="G39" s="81"/>
      <c r="K39" s="81"/>
    </row>
    <row r="40" spans="3:11" s="2" customFormat="1" x14ac:dyDescent="0.2">
      <c r="C40" s="81"/>
      <c r="G40" s="81"/>
      <c r="K40" s="81"/>
    </row>
    <row r="41" spans="3:11" s="2" customFormat="1" x14ac:dyDescent="0.2">
      <c r="C41" s="81"/>
      <c r="G41" s="81"/>
      <c r="K41" s="81"/>
    </row>
    <row r="42" spans="3:11" s="2" customFormat="1" x14ac:dyDescent="0.2">
      <c r="C42" s="81"/>
      <c r="G42" s="81"/>
      <c r="K42" s="81"/>
    </row>
    <row r="43" spans="3:11" s="2" customFormat="1" x14ac:dyDescent="0.2">
      <c r="C43" s="81"/>
      <c r="G43" s="81"/>
      <c r="K43" s="81"/>
    </row>
    <row r="44" spans="3:11" s="2" customFormat="1" x14ac:dyDescent="0.2">
      <c r="C44" s="81"/>
      <c r="G44" s="81"/>
      <c r="K44" s="81"/>
    </row>
    <row r="45" spans="3:11" s="2" customFormat="1" x14ac:dyDescent="0.2">
      <c r="C45" s="81"/>
      <c r="G45" s="81"/>
      <c r="K45" s="81"/>
    </row>
    <row r="46" spans="3:11" s="2" customFormat="1" x14ac:dyDescent="0.2">
      <c r="C46" s="81"/>
      <c r="G46" s="81"/>
      <c r="K46" s="81"/>
    </row>
    <row r="47" spans="3:11" s="2" customFormat="1" x14ac:dyDescent="0.2">
      <c r="C47" s="81"/>
      <c r="G47" s="81"/>
      <c r="K47" s="81"/>
    </row>
    <row r="48" spans="3:11" s="2" customFormat="1" x14ac:dyDescent="0.2">
      <c r="C48" s="81"/>
      <c r="G48" s="81"/>
      <c r="K48" s="81"/>
    </row>
    <row r="49" spans="3:11" s="2" customFormat="1" x14ac:dyDescent="0.2">
      <c r="C49" s="81"/>
      <c r="G49" s="81"/>
      <c r="K49" s="81"/>
    </row>
    <row r="50" spans="3:11" s="2" customFormat="1" x14ac:dyDescent="0.2">
      <c r="C50" s="81"/>
      <c r="G50" s="81"/>
      <c r="K50" s="81"/>
    </row>
    <row r="51" spans="3:11" s="2" customFormat="1" x14ac:dyDescent="0.2">
      <c r="C51" s="81"/>
      <c r="G51" s="81"/>
      <c r="K51" s="81"/>
    </row>
    <row r="52" spans="3:11" s="2" customFormat="1" x14ac:dyDescent="0.2">
      <c r="C52" s="81"/>
      <c r="G52" s="81"/>
      <c r="K52" s="81"/>
    </row>
    <row r="53" spans="3:11" s="2" customFormat="1" x14ac:dyDescent="0.2">
      <c r="C53" s="81"/>
      <c r="G53" s="81"/>
      <c r="K53" s="81"/>
    </row>
    <row r="54" spans="3:11" s="2" customFormat="1" x14ac:dyDescent="0.2">
      <c r="C54" s="81"/>
      <c r="G54" s="81"/>
      <c r="K54" s="81"/>
    </row>
    <row r="55" spans="3:11" s="2" customFormat="1" x14ac:dyDescent="0.2">
      <c r="C55" s="81"/>
      <c r="G55" s="81"/>
      <c r="K55" s="81"/>
    </row>
  </sheetData>
  <mergeCells count="21">
    <mergeCell ref="D23:O23"/>
    <mergeCell ref="D24:O24"/>
    <mergeCell ref="D29:O29"/>
    <mergeCell ref="C10:F10"/>
    <mergeCell ref="G10:J10"/>
    <mergeCell ref="K10:N10"/>
    <mergeCell ref="A10:A11"/>
    <mergeCell ref="B10:B11"/>
    <mergeCell ref="B22:O22"/>
    <mergeCell ref="A1:B1"/>
    <mergeCell ref="A2:B2"/>
    <mergeCell ref="D1:O1"/>
    <mergeCell ref="D2:O2"/>
    <mergeCell ref="D3:O3"/>
    <mergeCell ref="A6:O6"/>
    <mergeCell ref="A4:B4"/>
    <mergeCell ref="A7:O7"/>
    <mergeCell ref="A9:O9"/>
    <mergeCell ref="A8:O8"/>
    <mergeCell ref="A3:B3"/>
    <mergeCell ref="A5:B5"/>
  </mergeCells>
  <phoneticPr fontId="2" type="noConversion"/>
  <pageMargins left="0.5" right="0.25" top="0.25" bottom="0.5" header="0" footer="0.2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BC_Sáng</vt:lpstr>
      <vt:lpstr>BC_Chiều</vt:lpstr>
      <vt:lpstr>BC_Tối</vt:lpstr>
      <vt:lpstr>TONG-HOP-NGAY-12-5</vt:lpstr>
      <vt:lpstr>BC_Chiều!Print_Titles</vt:lpstr>
      <vt:lpstr>BC_Sáng!Print_Titles</vt:lpstr>
      <vt:lpstr>BC_Tối!Print_Titles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2020-05-13T15:59:51Z</cp:lastPrinted>
  <dcterms:created xsi:type="dcterms:W3CDTF">2009-02-09T02:21:44Z</dcterms:created>
  <dcterms:modified xsi:type="dcterms:W3CDTF">2020-05-13T07:11:19Z</dcterms:modified>
</cp:coreProperties>
</file>